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220" tabRatio="620" activeTab="0"/>
  </bookViews>
  <sheets>
    <sheet name="GENERAL" sheetId="1" r:id="rId1"/>
    <sheet name="1a prova" sheetId="2" r:id="rId2"/>
    <sheet name="1a - PS" sheetId="3" r:id="rId3"/>
  </sheets>
  <definedNames/>
  <calcPr fullCalcOnLoad="1"/>
</workbook>
</file>

<file path=xl/sharedStrings.xml><?xml version="1.0" encoding="utf-8"?>
<sst xmlns="http://schemas.openxmlformats.org/spreadsheetml/2006/main" count="814" uniqueCount="161">
  <si>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</si>
  <si>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</si>
  <si>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</si>
  <si>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</si>
  <si>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</si>
  <si>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</si>
  <si>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</si>
  <si>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</si>
  <si>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</si>
  <si>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</si>
  <si>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</si>
  <si>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</si>
  <si>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</si>
  <si>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</si>
  <si>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</si>
  <si>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</si>
  <si>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</si>
  <si>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</si>
  <si>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</si>
  <si>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</si>
  <si>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</si>
  <si>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WRC 1/24</t>
  </si>
  <si>
    <t>PS 1a</t>
  </si>
  <si>
    <t>PS 2a</t>
  </si>
  <si>
    <t>PS 3a</t>
  </si>
  <si>
    <t>PS 4a</t>
  </si>
  <si>
    <t>PS 5a</t>
  </si>
  <si>
    <t xml:space="preserve">PS 6a </t>
  </si>
  <si>
    <t>Suma rallys</t>
  </si>
  <si>
    <t>Suma PS</t>
  </si>
  <si>
    <t>Desc. Cursa</t>
  </si>
  <si>
    <t>Desc PS</t>
  </si>
  <si>
    <t>TOTAL BRUT</t>
  </si>
  <si>
    <t>TOTAL NET</t>
  </si>
  <si>
    <t>1a</t>
  </si>
  <si>
    <t>2a</t>
  </si>
  <si>
    <t>3a</t>
  </si>
  <si>
    <t>4a</t>
  </si>
  <si>
    <t>5a</t>
  </si>
  <si>
    <t>6a</t>
  </si>
  <si>
    <t>COPA PEUGEOT 208</t>
  </si>
  <si>
    <t>CLÀSSICS 1/24</t>
  </si>
  <si>
    <t>T 12</t>
  </si>
  <si>
    <t>T 23</t>
  </si>
  <si>
    <t>T. ETAPA6</t>
  </si>
  <si>
    <t>T. ETAPA11</t>
  </si>
  <si>
    <t>T 22</t>
  </si>
  <si>
    <t>T 32</t>
  </si>
  <si>
    <t>T42</t>
  </si>
  <si>
    <t>T 13</t>
  </si>
  <si>
    <t>T 33</t>
  </si>
  <si>
    <t>T43</t>
  </si>
  <si>
    <t>R4</t>
  </si>
  <si>
    <t>R3</t>
  </si>
  <si>
    <t>R2</t>
  </si>
  <si>
    <t>RGT</t>
  </si>
  <si>
    <t>UNIFICADA 1/24</t>
  </si>
  <si>
    <t>1a PROVA
Ateneu Slot
20 i 21 de Gener 2023</t>
  </si>
  <si>
    <t xml:space="preserve"> </t>
  </si>
  <si>
    <t>PAU HORMIGOS</t>
  </si>
  <si>
    <t>WRC 124</t>
  </si>
  <si>
    <t>CISCO SALVADOR</t>
  </si>
  <si>
    <t>EMILIO JIMENEZ</t>
  </si>
  <si>
    <t>MIQUEL MARTINEZ</t>
  </si>
  <si>
    <t>RAMON GARCIA</t>
  </si>
  <si>
    <t>CLASSICS 124</t>
  </si>
  <si>
    <t>TONI CASANOVAS</t>
  </si>
  <si>
    <t>UNIF 124</t>
  </si>
  <si>
    <t>XAVI MACIAN</t>
  </si>
  <si>
    <t>MIQUEL AIBAR</t>
  </si>
  <si>
    <t>JOAN SALVAT</t>
  </si>
  <si>
    <t>JOAN C. CEBALLOS</t>
  </si>
  <si>
    <t>PAULA SIERRA</t>
  </si>
  <si>
    <t>JORDI CHARLES</t>
  </si>
  <si>
    <t>MINGU BERGILLÓS</t>
  </si>
  <si>
    <t>RAMON BOQUÉ</t>
  </si>
  <si>
    <t>COPA 208</t>
  </si>
  <si>
    <t>PERE JOAN MAS</t>
  </si>
  <si>
    <t>CINTO LOBATO</t>
  </si>
  <si>
    <t>JAUME BENAVENT</t>
  </si>
  <si>
    <t>JOSE LUIS SANZ</t>
  </si>
  <si>
    <t>SERGI GONZALEZ</t>
  </si>
  <si>
    <t>PEDRO MARTINEZ</t>
  </si>
  <si>
    <t>JORDI PUCHOL</t>
  </si>
  <si>
    <t>MARIO DUQUE</t>
  </si>
  <si>
    <t>RAUL RAMIREZ</t>
  </si>
  <si>
    <t>CACO JR.</t>
  </si>
  <si>
    <t>TONI CARRILLO</t>
  </si>
  <si>
    <t>MOISÉS SIERRA</t>
  </si>
  <si>
    <t>ALBERT ZEGRÍ</t>
  </si>
  <si>
    <t>CACO</t>
  </si>
  <si>
    <t>JUAN MANUEL</t>
  </si>
  <si>
    <t>QUIM CODORNIU</t>
  </si>
  <si>
    <t>OSCAR PEREZ</t>
  </si>
  <si>
    <t>ALBERTO LOPEZ</t>
  </si>
  <si>
    <t>ELOI CODORNIU</t>
  </si>
  <si>
    <t>PEDRO L. ÁLVAREZ</t>
  </si>
  <si>
    <t>MARC CENDRA</t>
  </si>
  <si>
    <t>PERE VILAPLANA</t>
  </si>
  <si>
    <t>ALEIX AIBAR</t>
  </si>
  <si>
    <t>PERE PORTA</t>
  </si>
  <si>
    <t>MARC CHARLES</t>
  </si>
  <si>
    <t>ANDREU QUILEZ</t>
  </si>
  <si>
    <t>MANUEL CASTILLA</t>
  </si>
  <si>
    <t>JAN BALENYÀ</t>
  </si>
  <si>
    <t>XAVI PARERA</t>
  </si>
  <si>
    <t>LINO ZAPATA</t>
  </si>
  <si>
    <t>PERE FERRET</t>
  </si>
  <si>
    <t>XAVI ZENOBIO</t>
  </si>
  <si>
    <t>MARC VIDAL</t>
  </si>
  <si>
    <t>JOSEP GRIMAU</t>
  </si>
  <si>
    <t>ORIOL RAMIREZ</t>
  </si>
  <si>
    <t>NP</t>
  </si>
  <si>
    <t>JOFRE TORT</t>
  </si>
  <si>
    <t>NIL PORTA</t>
  </si>
  <si>
    <t>OSCAR PEREZ JR</t>
  </si>
  <si>
    <t>TURBOSLOT</t>
  </si>
  <si>
    <t>PEUGEOT 208</t>
  </si>
  <si>
    <t>SLOT LA LIRA</t>
  </si>
  <si>
    <t>HYUNDAI I20</t>
  </si>
  <si>
    <t>ATENEU SLOT</t>
  </si>
  <si>
    <t>PORSCHE 911</t>
  </si>
  <si>
    <t>SLOT TARRACO</t>
  </si>
  <si>
    <t>SUBARU</t>
  </si>
  <si>
    <t>ALFA ROMEO 147</t>
  </si>
  <si>
    <t>RODAMON SLOT SURIA</t>
  </si>
  <si>
    <t>PORSCHE 991</t>
  </si>
  <si>
    <t>CITROËN DS3</t>
  </si>
  <si>
    <t>VW POLO</t>
  </si>
  <si>
    <t>PEUGEOT 307</t>
  </si>
  <si>
    <t>LLUM LLAMP</t>
  </si>
  <si>
    <t>ASH RALLYE</t>
  </si>
  <si>
    <t>KARKOFF SPORT</t>
  </si>
  <si>
    <t>4EVER SLOT</t>
  </si>
  <si>
    <t>MITSUBISHI EVO</t>
  </si>
  <si>
    <t>PORSCHE</t>
  </si>
  <si>
    <t>CASC</t>
  </si>
  <si>
    <t>SLOT CAR SANT J OAN</t>
  </si>
  <si>
    <t>FORD FOCUS</t>
  </si>
  <si>
    <t>MITSUBISHI LANCER</t>
  </si>
  <si>
    <t>PORSCHE 997</t>
  </si>
  <si>
    <t>TOAD TEAM</t>
  </si>
  <si>
    <t>SKODA OCTAVIA</t>
  </si>
  <si>
    <t>PEUGEOT 206</t>
  </si>
  <si>
    <t>LANCIA DELTA</t>
  </si>
  <si>
    <t>LANCIA STRATOS</t>
  </si>
  <si>
    <t>LA BISBAL</t>
  </si>
  <si>
    <t>PEUGEOT</t>
  </si>
  <si>
    <t>SUBARU WRC</t>
  </si>
  <si>
    <t>CITROËN</t>
  </si>
  <si>
    <t>SUBARU IMPREZA</t>
  </si>
  <si>
    <t>TCR SLOT</t>
  </si>
  <si>
    <t>DE TOMASO</t>
  </si>
  <si>
    <t>AUDI S1</t>
  </si>
  <si>
    <t>SLOTCAR</t>
  </si>
  <si>
    <t>PORSCHE 934</t>
  </si>
  <si>
    <t>PEUGEOT 306</t>
  </si>
  <si>
    <t>JORDI GARCIA SAVE</t>
  </si>
  <si>
    <t>FORD FIESTA</t>
  </si>
  <si>
    <t>SLOT CAR SANT JOAN</t>
  </si>
  <si>
    <t>CLASSIFICACIÓ GENERAL TERRA DE VINS 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</si>
</sst>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  <numFmt numFmtId="180" formatCode="[$-403]dddd\,\ d\ mmmm\ &quot;de&quot;\ 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53">
      <alignment/>
      <protection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2" fillId="0" borderId="10" xfId="53" applyFont="1" applyBorder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33" borderId="1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37" fillId="0" borderId="0" xfId="56" applyAlignment="1">
      <alignment horizontal="center"/>
      <protection/>
    </xf>
    <xf numFmtId="0" fontId="37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9" fillId="0" borderId="12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7" fillId="0" borderId="0" xfId="56" applyNumberFormat="1" applyAlignment="1">
      <alignment horizontal="center"/>
      <protection/>
    </xf>
    <xf numFmtId="4" fontId="37" fillId="0" borderId="0" xfId="56" applyNumberFormat="1">
      <alignment/>
      <protection/>
    </xf>
    <xf numFmtId="0" fontId="7" fillId="0" borderId="13" xfId="56" applyFont="1" applyBorder="1">
      <alignment/>
      <protection/>
    </xf>
    <xf numFmtId="173" fontId="54" fillId="0" borderId="14" xfId="56" applyNumberFormat="1" applyFont="1" applyBorder="1" applyAlignment="1">
      <alignment horizontal="center"/>
      <protection/>
    </xf>
    <xf numFmtId="173" fontId="54" fillId="0" borderId="10" xfId="56" applyNumberFormat="1" applyFont="1" applyBorder="1" applyAlignment="1">
      <alignment horizontal="center"/>
      <protection/>
    </xf>
    <xf numFmtId="173" fontId="54" fillId="0" borderId="15" xfId="56" applyNumberFormat="1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9" fillId="0" borderId="12" xfId="56" applyFont="1" applyBorder="1" applyAlignment="1">
      <alignment horizontal="left"/>
      <protection/>
    </xf>
    <xf numFmtId="0" fontId="9" fillId="0" borderId="12" xfId="56" applyFont="1" applyBorder="1" applyAlignment="1" quotePrefix="1">
      <alignment horizontal="left"/>
      <protection/>
    </xf>
    <xf numFmtId="173" fontId="9" fillId="0" borderId="14" xfId="56" applyNumberFormat="1" applyFont="1" applyBorder="1" applyAlignment="1">
      <alignment horizontal="center"/>
      <protection/>
    </xf>
    <xf numFmtId="173" fontId="9" fillId="0" borderId="10" xfId="56" applyNumberFormat="1" applyFont="1" applyBorder="1" applyAlignment="1">
      <alignment horizontal="center"/>
      <protection/>
    </xf>
    <xf numFmtId="173" fontId="9" fillId="0" borderId="15" xfId="56" applyNumberFormat="1" applyFont="1" applyBorder="1" applyAlignment="1">
      <alignment horizontal="center"/>
      <protection/>
    </xf>
    <xf numFmtId="173" fontId="17" fillId="0" borderId="13" xfId="56" applyNumberFormat="1" applyFont="1" applyBorder="1" applyAlignment="1">
      <alignment horizontal="center"/>
      <protection/>
    </xf>
    <xf numFmtId="173" fontId="17" fillId="0" borderId="17" xfId="56" applyNumberFormat="1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0" fontId="11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3" fillId="8" borderId="10" xfId="53" applyFont="1" applyFill="1" applyBorder="1" applyAlignment="1">
      <alignment horizontal="center"/>
      <protection/>
    </xf>
    <xf numFmtId="0" fontId="11" fillId="0" borderId="10" xfId="53" applyFont="1" applyBorder="1" quotePrefix="1">
      <alignment/>
      <protection/>
    </xf>
    <xf numFmtId="0" fontId="7" fillId="0" borderId="12" xfId="56" applyFont="1" applyBorder="1" applyAlignment="1">
      <alignment horizontal="center"/>
      <protection/>
    </xf>
    <xf numFmtId="173" fontId="55" fillId="0" borderId="12" xfId="56" applyNumberFormat="1" applyFont="1" applyBorder="1" applyAlignment="1">
      <alignment horizontal="center"/>
      <protection/>
    </xf>
    <xf numFmtId="173" fontId="55" fillId="0" borderId="12" xfId="56" applyNumberFormat="1" applyFont="1" applyBorder="1" applyAlignment="1" quotePrefix="1">
      <alignment horizontal="center"/>
      <protection/>
    </xf>
    <xf numFmtId="173" fontId="37" fillId="0" borderId="12" xfId="56" applyNumberForma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0" borderId="21" xfId="56" applyFont="1" applyBorder="1" applyAlignment="1">
      <alignment horizontal="center"/>
      <protection/>
    </xf>
    <xf numFmtId="4" fontId="8" fillId="0" borderId="22" xfId="56" applyNumberFormat="1" applyFont="1" applyBorder="1" applyAlignment="1">
      <alignment horizontal="center"/>
      <protection/>
    </xf>
    <xf numFmtId="4" fontId="8" fillId="0" borderId="23" xfId="56" applyNumberFormat="1" applyFont="1" applyBorder="1" applyAlignment="1">
      <alignment horizontal="center"/>
      <protection/>
    </xf>
    <xf numFmtId="4" fontId="8" fillId="0" borderId="20" xfId="56" applyNumberFormat="1" applyFont="1" applyBorder="1" applyAlignment="1">
      <alignment horizontal="center"/>
      <protection/>
    </xf>
    <xf numFmtId="4" fontId="8" fillId="0" borderId="24" xfId="56" applyNumberFormat="1" applyFont="1" applyBorder="1" applyAlignment="1">
      <alignment horizontal="center"/>
      <protection/>
    </xf>
    <xf numFmtId="4" fontId="8" fillId="0" borderId="19" xfId="56" applyNumberFormat="1" applyFont="1" applyBorder="1" applyAlignment="1">
      <alignment horizontal="center"/>
      <protection/>
    </xf>
    <xf numFmtId="4" fontId="8" fillId="0" borderId="21" xfId="56" applyNumberFormat="1" applyFont="1" applyBorder="1" applyAlignment="1">
      <alignment horizontal="center"/>
      <protection/>
    </xf>
    <xf numFmtId="4" fontId="56" fillId="0" borderId="11" xfId="56" applyNumberFormat="1" applyFont="1" applyBorder="1" applyAlignment="1">
      <alignment horizontal="center"/>
      <protection/>
    </xf>
    <xf numFmtId="0" fontId="57" fillId="0" borderId="0" xfId="56" applyFont="1" applyFill="1" applyAlignment="1">
      <alignment horizontal="center"/>
      <protection/>
    </xf>
    <xf numFmtId="4" fontId="8" fillId="0" borderId="25" xfId="56" applyNumberFormat="1" applyFont="1" applyFill="1" applyBorder="1" applyAlignment="1">
      <alignment horizontal="center"/>
      <protection/>
    </xf>
    <xf numFmtId="9" fontId="9" fillId="0" borderId="12" xfId="58" applyFont="1" applyBorder="1" applyAlignment="1">
      <alignment horizontal="center"/>
    </xf>
    <xf numFmtId="9" fontId="9" fillId="0" borderId="12" xfId="58" applyFont="1" applyBorder="1" applyAlignment="1">
      <alignment/>
    </xf>
    <xf numFmtId="9" fontId="9" fillId="0" borderId="12" xfId="58" applyFont="1" applyBorder="1" applyAlignment="1">
      <alignment horizontal="left"/>
    </xf>
    <xf numFmtId="173" fontId="54" fillId="0" borderId="10" xfId="58" applyNumberFormat="1" applyFont="1" applyBorder="1" applyAlignment="1">
      <alignment horizontal="center"/>
    </xf>
    <xf numFmtId="9" fontId="57" fillId="0" borderId="0" xfId="58" applyFont="1" applyAlignment="1">
      <alignment horizontal="center"/>
    </xf>
    <xf numFmtId="0" fontId="9" fillId="0" borderId="12" xfId="58" applyNumberFormat="1" applyFont="1" applyBorder="1" applyAlignment="1">
      <alignment horizontal="center"/>
    </xf>
    <xf numFmtId="0" fontId="10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5" fillId="0" borderId="0" xfId="53" applyFont="1" applyAlignment="1">
      <alignment horizontal="center" wrapText="1"/>
      <protection/>
    </xf>
    <xf numFmtId="0" fontId="0" fillId="0" borderId="0" xfId="53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26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4" name="Tabla26173975" displayName="Tabla26173975" ref="A4:W60" comment="" totalsRowShown="0">
  <autoFilter ref="A4:W6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5" name="Tabla2617397576" displayName="Tabla2617397576" ref="A4:H60" comment="" totalsRowShown="0">
  <autoFilter ref="A4:H6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showGridLines="0" tabSelected="1" zoomScalePageLayoutView="0" workbookViewId="0" topLeftCell="A1">
      <selection activeCell="D1" sqref="D1:V1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6" width="4.57421875" style="1" customWidth="1"/>
    <col min="17" max="19" width="6.7109375" style="1" customWidth="1"/>
    <col min="20" max="20" width="9.7109375" style="1" bestFit="1" customWidth="1"/>
    <col min="21" max="21" width="6.7109375" style="1" customWidth="1"/>
    <col min="22" max="22" width="9.00390625" style="1" bestFit="1" customWidth="1"/>
    <col min="23" max="16384" width="9.140625" style="1" customWidth="1"/>
  </cols>
  <sheetData>
    <row r="1" spans="1:22" ht="76.5" customHeight="1">
      <c r="A1" s="67"/>
      <c r="B1" s="67"/>
      <c r="C1" s="67"/>
      <c r="D1" s="66" t="s">
        <v>160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6.25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.75">
      <c r="A3" s="63" t="s">
        <v>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2.75">
      <c r="A4" s="62" t="s">
        <v>0</v>
      </c>
      <c r="B4" s="62" t="s">
        <v>17</v>
      </c>
      <c r="C4" s="62" t="s">
        <v>1</v>
      </c>
      <c r="D4" s="62" t="s">
        <v>5</v>
      </c>
      <c r="E4" s="64" t="s">
        <v>2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2" t="s">
        <v>28</v>
      </c>
      <c r="R4" s="62" t="s">
        <v>29</v>
      </c>
      <c r="S4" s="62" t="s">
        <v>32</v>
      </c>
      <c r="T4" s="62" t="s">
        <v>30</v>
      </c>
      <c r="U4" s="62" t="s">
        <v>31</v>
      </c>
      <c r="V4" s="62" t="s">
        <v>33</v>
      </c>
    </row>
    <row r="5" spans="1:22" ht="12.75">
      <c r="A5" s="62"/>
      <c r="B5" s="62"/>
      <c r="C5" s="62"/>
      <c r="D5" s="62"/>
      <c r="E5" s="2" t="s">
        <v>34</v>
      </c>
      <c r="F5" s="2" t="s">
        <v>22</v>
      </c>
      <c r="G5" s="2" t="s">
        <v>35</v>
      </c>
      <c r="H5" s="2" t="s">
        <v>23</v>
      </c>
      <c r="I5" s="2" t="s">
        <v>36</v>
      </c>
      <c r="J5" s="2" t="s">
        <v>24</v>
      </c>
      <c r="K5" s="2" t="s">
        <v>37</v>
      </c>
      <c r="L5" s="2" t="s">
        <v>25</v>
      </c>
      <c r="M5" s="2" t="s">
        <v>38</v>
      </c>
      <c r="N5" s="2" t="s">
        <v>26</v>
      </c>
      <c r="O5" s="2" t="s">
        <v>39</v>
      </c>
      <c r="P5" s="2" t="s">
        <v>27</v>
      </c>
      <c r="Q5" s="62"/>
      <c r="R5" s="62"/>
      <c r="S5" s="62"/>
      <c r="T5" s="62"/>
      <c r="U5" s="62"/>
      <c r="V5" s="62"/>
    </row>
    <row r="6" spans="1:22" ht="15">
      <c r="A6" s="3">
        <v>1</v>
      </c>
      <c r="B6" s="3">
        <v>34</v>
      </c>
      <c r="C6" s="5" t="s">
        <v>99</v>
      </c>
      <c r="D6" s="4" t="s">
        <v>120</v>
      </c>
      <c r="E6" s="6">
        <v>20</v>
      </c>
      <c r="F6" s="6"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Q6" s="38">
        <f>SUM(E6,G6,I6,K6,M6,O6,)</f>
        <v>20</v>
      </c>
      <c r="R6" s="38">
        <f>SUM(F6,H6,J6,L6,N6,P6,)</f>
        <v>5</v>
      </c>
      <c r="S6" s="7">
        <f aca="true" t="shared" si="0" ref="S6:S15">SUM(E6:P6)</f>
        <v>25</v>
      </c>
      <c r="T6" s="8">
        <f>IF(K6&lt;&gt;"",SMALL((E6,G6,I6,K6,M6,O6),"1")+SMALL((E6,G6,I6,K6,M6,O6),"2"),0)</f>
        <v>0</v>
      </c>
      <c r="U6" s="8">
        <f>IF(N6&lt;"",SMALL((F6,H6,J6,L6,N6,P6),"1")+SMALL((F6,H6,J6,L6,N6,P6),"2"),0)</f>
        <v>0</v>
      </c>
      <c r="V6" s="37">
        <f aca="true" t="shared" si="1" ref="V6:V15">S6-(T6+U6)</f>
        <v>25</v>
      </c>
    </row>
    <row r="7" spans="1:22" ht="15">
      <c r="A7" s="3">
        <v>2</v>
      </c>
      <c r="B7" s="3">
        <v>35</v>
      </c>
      <c r="C7" s="5" t="s">
        <v>110</v>
      </c>
      <c r="D7" s="4" t="s">
        <v>120</v>
      </c>
      <c r="E7" s="6">
        <v>17</v>
      </c>
      <c r="F7" s="6"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Q7" s="38">
        <f aca="true" t="shared" si="2" ref="Q7:Q15">SUM(E7,G7,I7,K7,M7,O7,)</f>
        <v>17</v>
      </c>
      <c r="R7" s="38">
        <f aca="true" t="shared" si="3" ref="R7:R15">SUM(F7,H7,J7,L7,N7,P7,)</f>
        <v>4</v>
      </c>
      <c r="S7" s="7">
        <f t="shared" si="0"/>
        <v>21</v>
      </c>
      <c r="T7" s="8">
        <f>IF(K7&lt;&gt;"",SMALL((E7,G7,I7,K7,M7,O7),"1")+SMALL((E7,G7,I7,K7,M7,O7),"2"),0)</f>
        <v>0</v>
      </c>
      <c r="U7" s="8">
        <f>IF(N7&lt;"",SMALL((F7,H7,J7,L7,N7,P7),"1")+SMALL((F7,H7,J7,L7,N7,P7),"2"),0)</f>
        <v>0</v>
      </c>
      <c r="V7" s="37">
        <f t="shared" si="1"/>
        <v>21</v>
      </c>
    </row>
    <row r="8" spans="1:22" ht="15">
      <c r="A8" s="3">
        <v>3</v>
      </c>
      <c r="B8" s="3">
        <v>39</v>
      </c>
      <c r="C8" s="5" t="s">
        <v>114</v>
      </c>
      <c r="D8" s="4" t="s">
        <v>146</v>
      </c>
      <c r="E8" s="6">
        <v>15</v>
      </c>
      <c r="F8" s="6">
        <v>3</v>
      </c>
      <c r="G8" s="6"/>
      <c r="H8" s="6"/>
      <c r="I8" s="6"/>
      <c r="J8" s="6"/>
      <c r="K8" s="6"/>
      <c r="L8" s="6"/>
      <c r="M8" s="6"/>
      <c r="N8" s="6"/>
      <c r="O8" s="6"/>
      <c r="P8" s="6"/>
      <c r="Q8" s="38">
        <f t="shared" si="2"/>
        <v>15</v>
      </c>
      <c r="R8" s="38">
        <f t="shared" si="3"/>
        <v>3</v>
      </c>
      <c r="S8" s="7">
        <f t="shared" si="0"/>
        <v>18</v>
      </c>
      <c r="T8" s="8">
        <f>IF(K8&lt;&gt;"",SMALL((E8,G8,I8,K8,M8,O8),"1")+SMALL((E8,G8,I8,K8,M8,O8),"2"),0)</f>
        <v>0</v>
      </c>
      <c r="U8" s="8">
        <f>IF(N8&lt;"",SMALL((F8,H8,J8,L8,N8,P8),"1")+SMALL((F8,H8,J8,L8,N8,P8),"2"),0)</f>
        <v>0</v>
      </c>
      <c r="V8" s="37">
        <f t="shared" si="1"/>
        <v>18</v>
      </c>
    </row>
    <row r="9" spans="1:22" ht="15">
      <c r="A9" s="3">
        <v>4</v>
      </c>
      <c r="B9" s="3">
        <v>26</v>
      </c>
      <c r="C9" s="5" t="s">
        <v>115</v>
      </c>
      <c r="D9" s="4" t="s">
        <v>120</v>
      </c>
      <c r="E9" s="6">
        <v>13</v>
      </c>
      <c r="F9" s="6">
        <v>2</v>
      </c>
      <c r="G9" s="6"/>
      <c r="H9" s="6"/>
      <c r="I9" s="6"/>
      <c r="J9" s="6"/>
      <c r="K9" s="6"/>
      <c r="L9" s="6"/>
      <c r="M9" s="6"/>
      <c r="N9" s="6"/>
      <c r="O9" s="6"/>
      <c r="P9" s="6"/>
      <c r="Q9" s="38">
        <f t="shared" si="2"/>
        <v>13</v>
      </c>
      <c r="R9" s="38">
        <f t="shared" si="3"/>
        <v>2</v>
      </c>
      <c r="S9" s="7">
        <f t="shared" si="0"/>
        <v>15</v>
      </c>
      <c r="T9" s="8">
        <f>IF(K9&lt;&gt;"",SMALL((E9,G9,I9,K9,M9,O9),"1")+SMALL((E9,G9,I9,K9,M9,O9),"2"),0)</f>
        <v>0</v>
      </c>
      <c r="U9" s="8">
        <f>IF(N9&lt;"",SMALL((F9,H9,J9,L9,N9,P9),"1")+SMALL((F9,H9,J9,L9,N9,P9),"2"),0)</f>
        <v>0</v>
      </c>
      <c r="V9" s="37">
        <f t="shared" si="1"/>
        <v>15</v>
      </c>
    </row>
    <row r="10" spans="1:22" ht="15">
      <c r="A10" s="3">
        <v>5</v>
      </c>
      <c r="B10" s="3"/>
      <c r="C10" s="5"/>
      <c r="D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8">
        <f t="shared" si="2"/>
        <v>0</v>
      </c>
      <c r="R10" s="38">
        <f t="shared" si="3"/>
        <v>0</v>
      </c>
      <c r="S10" s="7">
        <f t="shared" si="0"/>
        <v>0</v>
      </c>
      <c r="T10" s="8">
        <f>IF(K10&lt;&gt;"",SMALL((E10,G10,I10,K10,M10,O10),"1")+SMALL((E10,G10,I10,K10,M10,O10),"2"),0)</f>
        <v>0</v>
      </c>
      <c r="U10" s="8">
        <f>IF(N10&lt;"",SMALL((F10,H10,J10,L10,N10,P10),"1")+SMALL((F10,H10,J10,L10,N10,P10),"2"),0)</f>
        <v>0</v>
      </c>
      <c r="V10" s="37">
        <f t="shared" si="1"/>
        <v>0</v>
      </c>
    </row>
    <row r="11" spans="1:22" ht="15">
      <c r="A11" s="3">
        <v>6</v>
      </c>
      <c r="B11" s="3"/>
      <c r="C11" s="5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8">
        <f t="shared" si="2"/>
        <v>0</v>
      </c>
      <c r="R11" s="38">
        <f t="shared" si="3"/>
        <v>0</v>
      </c>
      <c r="S11" s="7">
        <f t="shared" si="0"/>
        <v>0</v>
      </c>
      <c r="T11" s="8">
        <f>IF(K11&lt;&gt;"",SMALL((E11,G11,I11,K11,M11,O11),"1")+SMALL((E11,G11,I11,K11,M11,O11),"2"),0)</f>
        <v>0</v>
      </c>
      <c r="U11" s="8">
        <f>IF(N11&lt;"",SMALL((F11,H11,J11,L11,N11,P11),"1")+SMALL((F11,H11,J11,L11,N11,P11),"2"),0)</f>
        <v>0</v>
      </c>
      <c r="V11" s="37">
        <f t="shared" si="1"/>
        <v>0</v>
      </c>
    </row>
    <row r="12" spans="1:22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8">
        <f t="shared" si="2"/>
        <v>0</v>
      </c>
      <c r="R12" s="38">
        <f t="shared" si="3"/>
        <v>0</v>
      </c>
      <c r="S12" s="7">
        <f t="shared" si="0"/>
        <v>0</v>
      </c>
      <c r="T12" s="8">
        <f>IF(K12&lt;&gt;"",SMALL((E12,G12,I12,K12,M12,O12),"1")+SMALL((E12,G12,I12,K12,M12,O12),"2"),0)</f>
        <v>0</v>
      </c>
      <c r="U12" s="8">
        <f>IF(N12&lt;"",SMALL((F12,H12,J12,L12,N12,P12),"1")+SMALL((F12,H12,J12,L12,N12,P12),"2"),0)</f>
        <v>0</v>
      </c>
      <c r="V12" s="37">
        <f t="shared" si="1"/>
        <v>0</v>
      </c>
    </row>
    <row r="13" spans="1:22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8">
        <f t="shared" si="2"/>
        <v>0</v>
      </c>
      <c r="R13" s="38">
        <f t="shared" si="3"/>
        <v>0</v>
      </c>
      <c r="S13" s="7">
        <f t="shared" si="0"/>
        <v>0</v>
      </c>
      <c r="T13" s="8">
        <f>IF(K13&lt;&gt;"",SMALL((E13,G13,I13,K13,M13,O13),"1")+SMALL((E13,G13,I13,K13,M13,O13),"2"),0)</f>
        <v>0</v>
      </c>
      <c r="U13" s="8">
        <f>IF(N13&lt;"",SMALL((F13,H13,J13,L13,N13,P13),"1")+SMALL((F13,H13,J13,L13,N13,P13),"2"),0)</f>
        <v>0</v>
      </c>
      <c r="V13" s="37">
        <f t="shared" si="1"/>
        <v>0</v>
      </c>
    </row>
    <row r="14" spans="1:22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8">
        <f t="shared" si="2"/>
        <v>0</v>
      </c>
      <c r="R14" s="38">
        <f t="shared" si="3"/>
        <v>0</v>
      </c>
      <c r="S14" s="7">
        <f t="shared" si="0"/>
        <v>0</v>
      </c>
      <c r="T14" s="8">
        <f>IF(K14&lt;&gt;"",SMALL((E14,G14,I14,K14,M14,O14),"1")+SMALL((E14,G14,I14,K14,M14,O14),"2"),0)</f>
        <v>0</v>
      </c>
      <c r="U14" s="8">
        <f>IF(N14&lt;"",SMALL((F14,H14,J14,L14,N14,P14),"1")+SMALL((F14,H14,J14,L14,N14,P14),"2"),0)</f>
        <v>0</v>
      </c>
      <c r="V14" s="37">
        <f t="shared" si="1"/>
        <v>0</v>
      </c>
    </row>
    <row r="15" spans="1:22" ht="15">
      <c r="A15" s="3">
        <v>10</v>
      </c>
      <c r="B15" s="3"/>
      <c r="C15" s="5"/>
      <c r="D15" s="3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8">
        <f t="shared" si="2"/>
        <v>0</v>
      </c>
      <c r="R15" s="38">
        <f t="shared" si="3"/>
        <v>0</v>
      </c>
      <c r="S15" s="7">
        <f t="shared" si="0"/>
        <v>0</v>
      </c>
      <c r="T15" s="8">
        <f>IF(K15&lt;&gt;"",SMALL((E15,G15,I15,K15,M15,O15),"1")+SMALL((E15,G15,I15,K15,M15,O15),"2"),0)</f>
        <v>0</v>
      </c>
      <c r="U15" s="8">
        <f>IF(N15&lt;"",SMALL((F15,H15,J15,L15,N15,P15),"1")+SMALL((F15,H15,J15,L15,N15,P15),"2"),0)</f>
        <v>0</v>
      </c>
      <c r="V15" s="37">
        <f t="shared" si="1"/>
        <v>0</v>
      </c>
    </row>
    <row r="16" spans="1:16" ht="15">
      <c r="A16" s="33"/>
      <c r="B16" s="33"/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22" ht="15.75">
      <c r="A17" s="63" t="s">
        <v>52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12.75">
      <c r="A18" s="62" t="s">
        <v>0</v>
      </c>
      <c r="B18" s="62" t="s">
        <v>17</v>
      </c>
      <c r="C18" s="62" t="s">
        <v>1</v>
      </c>
      <c r="D18" s="62" t="s">
        <v>5</v>
      </c>
      <c r="E18" s="64" t="s">
        <v>2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2" t="s">
        <v>28</v>
      </c>
      <c r="R18" s="62" t="s">
        <v>29</v>
      </c>
      <c r="S18" s="62" t="s">
        <v>32</v>
      </c>
      <c r="T18" s="62" t="s">
        <v>30</v>
      </c>
      <c r="U18" s="62" t="s">
        <v>31</v>
      </c>
      <c r="V18" s="62" t="s">
        <v>33</v>
      </c>
    </row>
    <row r="19" spans="1:22" ht="12.75">
      <c r="A19" s="62"/>
      <c r="B19" s="62"/>
      <c r="C19" s="62"/>
      <c r="D19" s="62"/>
      <c r="E19" s="2" t="s">
        <v>34</v>
      </c>
      <c r="F19" s="2" t="s">
        <v>22</v>
      </c>
      <c r="G19" s="2" t="s">
        <v>35</v>
      </c>
      <c r="H19" s="2" t="s">
        <v>23</v>
      </c>
      <c r="I19" s="2" t="s">
        <v>36</v>
      </c>
      <c r="J19" s="2" t="s">
        <v>24</v>
      </c>
      <c r="K19" s="2" t="s">
        <v>37</v>
      </c>
      <c r="L19" s="2" t="s">
        <v>25</v>
      </c>
      <c r="M19" s="2" t="s">
        <v>38</v>
      </c>
      <c r="N19" s="2" t="s">
        <v>26</v>
      </c>
      <c r="O19" s="2" t="s">
        <v>39</v>
      </c>
      <c r="P19" s="2" t="s">
        <v>27</v>
      </c>
      <c r="Q19" s="62"/>
      <c r="R19" s="62"/>
      <c r="S19" s="62"/>
      <c r="T19" s="62"/>
      <c r="U19" s="62"/>
      <c r="V19" s="62"/>
    </row>
    <row r="20" spans="1:22" ht="15">
      <c r="A20" s="3">
        <v>1</v>
      </c>
      <c r="B20" s="3">
        <v>31</v>
      </c>
      <c r="C20" s="5" t="s">
        <v>85</v>
      </c>
      <c r="D20" s="4" t="s">
        <v>141</v>
      </c>
      <c r="E20" s="6">
        <v>20</v>
      </c>
      <c r="F20" s="6">
        <v>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38">
        <f>SUM(E20,G20,I20,K20,M20,O20,)</f>
        <v>20</v>
      </c>
      <c r="R20" s="38">
        <f>SUM(F20,H20,J20,L20,N20,P20,)</f>
        <v>5</v>
      </c>
      <c r="S20" s="7">
        <f aca="true" t="shared" si="4" ref="S20:S29">SUM(E20:P20)</f>
        <v>25</v>
      </c>
      <c r="T20" s="8">
        <f>IF(K20&lt;&gt;"",SMALL((E20,G20,I20,K20,M20,O20),"1")+SMALL((E20,G20,I20,K20,M20,O20),"2"),0)</f>
        <v>0</v>
      </c>
      <c r="U20" s="8">
        <f>IF(N20&lt;"",SMALL((F20,H20,J20,L20,N20,P20),"1")+SMALL((F20,H20,J20,L20,N20,P20),"2"),0)</f>
        <v>0</v>
      </c>
      <c r="V20" s="37">
        <f aca="true" t="shared" si="5" ref="V20:V29">S20-(T20+U20)</f>
        <v>25</v>
      </c>
    </row>
    <row r="21" spans="1:22" ht="15">
      <c r="A21" s="3">
        <v>2</v>
      </c>
      <c r="B21" s="3">
        <v>41</v>
      </c>
      <c r="C21" s="5" t="s">
        <v>87</v>
      </c>
      <c r="D21" s="4" t="s">
        <v>118</v>
      </c>
      <c r="E21" s="6">
        <v>17</v>
      </c>
      <c r="F21" s="6">
        <v>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38">
        <f aca="true" t="shared" si="6" ref="Q21:Q29">SUM(E21,G21,I21,K21,M21,O21,)</f>
        <v>17</v>
      </c>
      <c r="R21" s="38">
        <f aca="true" t="shared" si="7" ref="R21:R29">SUM(F21,H21,J21,L21,N21,P21,)</f>
        <v>4</v>
      </c>
      <c r="S21" s="7">
        <f t="shared" si="4"/>
        <v>21</v>
      </c>
      <c r="T21" s="8">
        <f>IF(K21&lt;&gt;"",SMALL((E21,G21,I21,K21,M21,O21),"1")+SMALL((E21,G21,I21,K21,M21,O21),"2"),0)</f>
        <v>0</v>
      </c>
      <c r="U21" s="8">
        <f>IF(N21&lt;"",SMALL((F21,H21,J21,L21,N21,P21),"1")+SMALL((F21,H21,J21,L21,N21,P21),"2"),0)</f>
        <v>0</v>
      </c>
      <c r="V21" s="37">
        <f t="shared" si="5"/>
        <v>21</v>
      </c>
    </row>
    <row r="22" spans="1:22" ht="15">
      <c r="A22" s="3">
        <v>3</v>
      </c>
      <c r="B22" s="3">
        <v>30</v>
      </c>
      <c r="C22" s="5" t="s">
        <v>94</v>
      </c>
      <c r="D22" s="4" t="s">
        <v>141</v>
      </c>
      <c r="E22" s="6">
        <v>15</v>
      </c>
      <c r="F22" s="6">
        <v>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38">
        <f t="shared" si="6"/>
        <v>15</v>
      </c>
      <c r="R22" s="38">
        <f t="shared" si="7"/>
        <v>2</v>
      </c>
      <c r="S22" s="7">
        <f t="shared" si="4"/>
        <v>17</v>
      </c>
      <c r="T22" s="8">
        <f>IF(K22&lt;&gt;"",SMALL((E22,G22,I22,K22,M22,O22),"1")+SMALL((E22,G22,I22,K22,M22,O22),"2"),0)</f>
        <v>0</v>
      </c>
      <c r="U22" s="8">
        <f>IF(N22&lt;"",SMALL((F22,H22,J22,L22,N22,P22),"1")+SMALL((F22,H22,J22,L22,N22,P22),"2"),0)</f>
        <v>0</v>
      </c>
      <c r="V22" s="37">
        <f t="shared" si="5"/>
        <v>17</v>
      </c>
    </row>
    <row r="23" spans="1:22" ht="15">
      <c r="A23" s="3">
        <v>4</v>
      </c>
      <c r="B23" s="3">
        <v>40</v>
      </c>
      <c r="C23" s="5" t="s">
        <v>98</v>
      </c>
      <c r="D23" s="4" t="s">
        <v>118</v>
      </c>
      <c r="E23" s="6">
        <v>13</v>
      </c>
      <c r="F23" s="6">
        <v>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38">
        <f t="shared" si="6"/>
        <v>13</v>
      </c>
      <c r="R23" s="38">
        <f t="shared" si="7"/>
        <v>3</v>
      </c>
      <c r="S23" s="7">
        <f t="shared" si="4"/>
        <v>16</v>
      </c>
      <c r="T23" s="8">
        <f>IF(K23&lt;&gt;"",SMALL((E23,G23,I23,K23,M23,O23),"1")+SMALL((E23,G23,I23,K23,M23,O23),"2"),0)</f>
        <v>0</v>
      </c>
      <c r="U23" s="8">
        <f>IF(N23&lt;"",SMALL((F23,H23,J23,L23,N23,P23),"1")+SMALL((F23,H23,J23,L23,N23,P23),"2"),0)</f>
        <v>0</v>
      </c>
      <c r="V23" s="37">
        <f t="shared" si="5"/>
        <v>16</v>
      </c>
    </row>
    <row r="24" spans="1:22" ht="15">
      <c r="A24" s="3">
        <v>5</v>
      </c>
      <c r="B24" s="3">
        <v>58</v>
      </c>
      <c r="C24" s="5" t="s">
        <v>102</v>
      </c>
      <c r="D24" s="4" t="s">
        <v>120</v>
      </c>
      <c r="E24" s="6">
        <v>11</v>
      </c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38">
        <f t="shared" si="6"/>
        <v>11</v>
      </c>
      <c r="R24" s="38">
        <f t="shared" si="7"/>
        <v>1</v>
      </c>
      <c r="S24" s="7">
        <f t="shared" si="4"/>
        <v>12</v>
      </c>
      <c r="T24" s="8">
        <f>IF(K24&lt;&gt;"",SMALL((E24,G24,I24,K24,M24,O24),"1")+SMALL((E24,G24,I24,K24,M24,O24),"2"),0)</f>
        <v>0</v>
      </c>
      <c r="U24" s="8">
        <f>IF(N24&lt;"",SMALL((F24,H24,J24,L24,N24,P24),"1")+SMALL((F24,H24,J24,L24,N24,P24),"2"),0)</f>
        <v>0</v>
      </c>
      <c r="V24" s="37">
        <f t="shared" si="5"/>
        <v>12</v>
      </c>
    </row>
    <row r="25" spans="1:22" ht="15">
      <c r="A25" s="3">
        <v>6</v>
      </c>
      <c r="B25" s="3">
        <v>8</v>
      </c>
      <c r="C25" s="5" t="s">
        <v>103</v>
      </c>
      <c r="D25" s="4" t="s">
        <v>116</v>
      </c>
      <c r="E25" s="6">
        <v>10</v>
      </c>
      <c r="F25" s="6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38">
        <f t="shared" si="6"/>
        <v>10</v>
      </c>
      <c r="R25" s="38">
        <f t="shared" si="7"/>
        <v>0</v>
      </c>
      <c r="S25" s="7">
        <f t="shared" si="4"/>
        <v>10</v>
      </c>
      <c r="T25" s="8">
        <f>IF(K25&lt;&gt;"",SMALL((E25,G25,I25,K25,M25,O25),"1")+SMALL((E25,G25,I25,K25,M25,O25),"2"),0)</f>
        <v>0</v>
      </c>
      <c r="U25" s="8">
        <f>IF(N25&lt;"",SMALL((F25,H25,J25,L25,N25,P25),"1")+SMALL((F25,H25,J25,L25,N25,P25),"2"),0)</f>
        <v>0</v>
      </c>
      <c r="V25" s="37">
        <f t="shared" si="5"/>
        <v>10</v>
      </c>
    </row>
    <row r="26" spans="1:22" ht="15">
      <c r="A26" s="3">
        <v>7</v>
      </c>
      <c r="B26" s="3">
        <v>7</v>
      </c>
      <c r="C26" s="5" t="s">
        <v>108</v>
      </c>
      <c r="D26" s="4" t="s">
        <v>122</v>
      </c>
      <c r="E26" s="6">
        <v>9</v>
      </c>
      <c r="F26" s="6"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38">
        <f t="shared" si="6"/>
        <v>9</v>
      </c>
      <c r="R26" s="38">
        <f t="shared" si="7"/>
        <v>0</v>
      </c>
      <c r="S26" s="7">
        <f t="shared" si="4"/>
        <v>9</v>
      </c>
      <c r="T26" s="8">
        <f>IF(K26&lt;&gt;"",SMALL((E26,G26,I26,K26,M26,O26),"1")+SMALL((E26,G26,I26,K26,M26,O26),"2"),0)</f>
        <v>0</v>
      </c>
      <c r="U26" s="8">
        <f>IF(N26&lt;"",SMALL((F26,H26,J26,L26,N26,P26),"1")+SMALL((F26,H26,J26,L26,N26,P26),"2"),0)</f>
        <v>0</v>
      </c>
      <c r="V26" s="37">
        <f t="shared" si="5"/>
        <v>9</v>
      </c>
    </row>
    <row r="27" spans="1:22" ht="15">
      <c r="A27" s="3">
        <v>8</v>
      </c>
      <c r="B27" s="3"/>
      <c r="C27" s="5"/>
      <c r="D27" s="3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8">
        <f t="shared" si="6"/>
        <v>0</v>
      </c>
      <c r="R27" s="38">
        <f t="shared" si="7"/>
        <v>0</v>
      </c>
      <c r="S27" s="7">
        <f t="shared" si="4"/>
        <v>0</v>
      </c>
      <c r="T27" s="8">
        <f>IF(K27&lt;&gt;"",SMALL((E27,G27,I27,K27,M27,O27),"1")+SMALL((E27,G27,I27,K27,M27,O27),"2"),0)</f>
        <v>0</v>
      </c>
      <c r="U27" s="8">
        <f>IF(N27&lt;"",SMALL((F27,H27,J27,L27,N27,P27),"1")+SMALL((F27,H27,J27,L27,N27,P27),"2"),0)</f>
        <v>0</v>
      </c>
      <c r="V27" s="37">
        <f t="shared" si="5"/>
        <v>0</v>
      </c>
    </row>
    <row r="28" spans="1:22" ht="15">
      <c r="A28" s="3">
        <v>9</v>
      </c>
      <c r="B28" s="3"/>
      <c r="C28" s="5"/>
      <c r="D28" s="3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8">
        <f t="shared" si="6"/>
        <v>0</v>
      </c>
      <c r="R28" s="38">
        <f t="shared" si="7"/>
        <v>0</v>
      </c>
      <c r="S28" s="7">
        <f t="shared" si="4"/>
        <v>0</v>
      </c>
      <c r="T28" s="8">
        <f>IF(K28&lt;&gt;"",SMALL((E28,G28,I28,K28,M28,O28),"1")+SMALL((E28,G28,I28,K28,M28,O28),"2"),0)</f>
        <v>0</v>
      </c>
      <c r="U28" s="8">
        <f>IF(N28&lt;"",SMALL((F28,H28,J28,L28,N28,P28),"1")+SMALL((F28,H28,J28,L28,N28,P28),"2"),0)</f>
        <v>0</v>
      </c>
      <c r="V28" s="37">
        <f t="shared" si="5"/>
        <v>0</v>
      </c>
    </row>
    <row r="29" spans="1:22" ht="15">
      <c r="A29" s="3">
        <v>10</v>
      </c>
      <c r="B29" s="3"/>
      <c r="C29" s="5"/>
      <c r="D29" s="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8">
        <f t="shared" si="6"/>
        <v>0</v>
      </c>
      <c r="R29" s="38">
        <f t="shared" si="7"/>
        <v>0</v>
      </c>
      <c r="S29" s="7">
        <f t="shared" si="4"/>
        <v>0</v>
      </c>
      <c r="T29" s="8">
        <f>IF(K29&lt;&gt;"",SMALL((E29,G29,I29,K29,M29,O29),"1")+SMALL((E29,G29,I29,K29,M29,O29),"2"),0)</f>
        <v>0</v>
      </c>
      <c r="U29" s="8">
        <f>IF(N29&lt;"",SMALL((F29,H29,J29,L29,N29,P29),"1")+SMALL((F29,H29,J29,L29,N29,P29),"2"),0)</f>
        <v>0</v>
      </c>
      <c r="V29" s="37">
        <f t="shared" si="5"/>
        <v>0</v>
      </c>
    </row>
    <row r="31" spans="1:22" ht="15.75">
      <c r="A31" s="63" t="s">
        <v>53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62" t="s">
        <v>0</v>
      </c>
      <c r="B32" s="62" t="s">
        <v>17</v>
      </c>
      <c r="C32" s="62" t="s">
        <v>1</v>
      </c>
      <c r="D32" s="62" t="s">
        <v>5</v>
      </c>
      <c r="E32" s="64" t="s">
        <v>2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2" t="s">
        <v>28</v>
      </c>
      <c r="R32" s="62" t="s">
        <v>29</v>
      </c>
      <c r="S32" s="62" t="s">
        <v>32</v>
      </c>
      <c r="T32" s="62" t="s">
        <v>30</v>
      </c>
      <c r="U32" s="62" t="s">
        <v>31</v>
      </c>
      <c r="V32" s="62" t="s">
        <v>33</v>
      </c>
    </row>
    <row r="33" spans="1:22" ht="12.75">
      <c r="A33" s="62"/>
      <c r="B33" s="62"/>
      <c r="C33" s="62"/>
      <c r="D33" s="62"/>
      <c r="E33" s="2" t="s">
        <v>34</v>
      </c>
      <c r="F33" s="2" t="s">
        <v>22</v>
      </c>
      <c r="G33" s="2" t="s">
        <v>35</v>
      </c>
      <c r="H33" s="2" t="s">
        <v>23</v>
      </c>
      <c r="I33" s="2" t="s">
        <v>36</v>
      </c>
      <c r="J33" s="2" t="s">
        <v>24</v>
      </c>
      <c r="K33" s="2" t="s">
        <v>37</v>
      </c>
      <c r="L33" s="2" t="s">
        <v>25</v>
      </c>
      <c r="M33" s="2" t="s">
        <v>38</v>
      </c>
      <c r="N33" s="2" t="s">
        <v>26</v>
      </c>
      <c r="O33" s="2" t="s">
        <v>39</v>
      </c>
      <c r="P33" s="2" t="s">
        <v>27</v>
      </c>
      <c r="Q33" s="62"/>
      <c r="R33" s="62"/>
      <c r="S33" s="62"/>
      <c r="T33" s="62"/>
      <c r="U33" s="62"/>
      <c r="V33" s="62"/>
    </row>
    <row r="34" spans="1:22" ht="15">
      <c r="A34" s="3">
        <v>1</v>
      </c>
      <c r="B34" s="3">
        <v>10</v>
      </c>
      <c r="C34" s="5" t="s">
        <v>64</v>
      </c>
      <c r="D34" s="4" t="s">
        <v>120</v>
      </c>
      <c r="E34" s="6">
        <v>20</v>
      </c>
      <c r="F34" s="6">
        <v>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38">
        <f>SUM(E34,G34,I34,K34,M34,O34,)</f>
        <v>20</v>
      </c>
      <c r="R34" s="38">
        <f>SUM(F34,H34,J34,L34,N34,P34,)</f>
        <v>5</v>
      </c>
      <c r="S34" s="7">
        <f aca="true" t="shared" si="8" ref="S34:S43">SUM(E34:P34)</f>
        <v>25</v>
      </c>
      <c r="T34" s="8">
        <f>IF(K34&lt;&gt;"",SMALL((E34,G34,I34,K34,M34,O34),"1")+SMALL((E34,G34,I34,K34,M34,O34),"2"),0)</f>
        <v>0</v>
      </c>
      <c r="U34" s="8">
        <f>IF(N34&lt;"",SMALL((F34,H34,J34,L34,N34,P34),"1")+SMALL((F34,H34,J34,L34,N34,P34),"2"),0)</f>
        <v>0</v>
      </c>
      <c r="V34" s="37">
        <f aca="true" t="shared" si="9" ref="V34:V43">S34-(T34+U34)</f>
        <v>25</v>
      </c>
    </row>
    <row r="35" spans="1:22" ht="15">
      <c r="A35" s="3">
        <v>2</v>
      </c>
      <c r="B35" s="3">
        <v>37</v>
      </c>
      <c r="C35" s="5" t="s">
        <v>69</v>
      </c>
      <c r="D35" s="4" t="s">
        <v>120</v>
      </c>
      <c r="E35" s="6">
        <v>17</v>
      </c>
      <c r="F35" s="6">
        <v>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38">
        <f aca="true" t="shared" si="10" ref="Q35:Q43">SUM(E35,G35,I35,K35,M35,O35,)</f>
        <v>17</v>
      </c>
      <c r="R35" s="38">
        <f aca="true" t="shared" si="11" ref="R35:R43">SUM(F35,H35,J35,L35,N35,P35,)</f>
        <v>4</v>
      </c>
      <c r="S35" s="7">
        <f t="shared" si="8"/>
        <v>21</v>
      </c>
      <c r="T35" s="8">
        <f>IF(K35&lt;&gt;"",SMALL((E35,G35,I35,K35,M35,O35),"1")+SMALL((E35,G35,I35,K35,M35,O35),"2"),0)</f>
        <v>0</v>
      </c>
      <c r="U35" s="8">
        <f>IF(N35&lt;"",SMALL((F35,H35,J35,L35,N35,P35),"1")+SMALL((F35,H35,J35,L35,N35,P35),"2"),0)</f>
        <v>0</v>
      </c>
      <c r="V35" s="37">
        <f t="shared" si="9"/>
        <v>21</v>
      </c>
    </row>
    <row r="36" spans="1:22" ht="15">
      <c r="A36" s="3">
        <v>3</v>
      </c>
      <c r="B36" s="3">
        <v>4</v>
      </c>
      <c r="C36" s="5" t="s">
        <v>79</v>
      </c>
      <c r="D36" s="4" t="s">
        <v>118</v>
      </c>
      <c r="E36" s="6">
        <v>15</v>
      </c>
      <c r="F36" s="6">
        <v>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38">
        <f t="shared" si="10"/>
        <v>15</v>
      </c>
      <c r="R36" s="38">
        <f t="shared" si="11"/>
        <v>3</v>
      </c>
      <c r="S36" s="7">
        <f t="shared" si="8"/>
        <v>18</v>
      </c>
      <c r="T36" s="8">
        <f>IF(K36&lt;&gt;"",SMALL((E36,G36,I36,K36,M36,O36),"1")+SMALL((E36,G36,I36,K36,M36,O36),"2"),0)</f>
        <v>0</v>
      </c>
      <c r="U36" s="8">
        <f>IF(N36&lt;"",SMALL((F36,H36,J36,L36,N36,P36),"1")+SMALL((F36,H36,J36,L36,N36,P36),"2"),0)</f>
        <v>0</v>
      </c>
      <c r="V36" s="37">
        <f t="shared" si="9"/>
        <v>18</v>
      </c>
    </row>
    <row r="37" spans="1:22" ht="15">
      <c r="A37" s="3">
        <v>4</v>
      </c>
      <c r="B37" s="3">
        <v>28</v>
      </c>
      <c r="C37" s="5" t="s">
        <v>90</v>
      </c>
      <c r="D37" s="4" t="s">
        <v>133</v>
      </c>
      <c r="E37" s="6">
        <v>13</v>
      </c>
      <c r="F37" s="6">
        <v>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38">
        <f t="shared" si="10"/>
        <v>13</v>
      </c>
      <c r="R37" s="38">
        <f t="shared" si="11"/>
        <v>2</v>
      </c>
      <c r="S37" s="7">
        <f t="shared" si="8"/>
        <v>15</v>
      </c>
      <c r="T37" s="8">
        <f>IF(K37&lt;&gt;"",SMALL((E37,G37,I37,K37,M37,O37),"1")+SMALL((E37,G37,I37,K37,M37,O37),"2"),0)</f>
        <v>0</v>
      </c>
      <c r="U37" s="8">
        <f>IF(N37&lt;"",SMALL((F37,H37,J37,L37,N37,P37),"1")+SMALL((F37,H37,J37,L37,N37,P37),"2"),0)</f>
        <v>0</v>
      </c>
      <c r="V37" s="37">
        <f t="shared" si="9"/>
        <v>15</v>
      </c>
    </row>
    <row r="38" spans="1:22" ht="15">
      <c r="A38" s="3">
        <v>5</v>
      </c>
      <c r="B38" s="3">
        <v>60</v>
      </c>
      <c r="C38" s="5" t="s">
        <v>104</v>
      </c>
      <c r="D38" s="4" t="s">
        <v>120</v>
      </c>
      <c r="E38" s="6">
        <v>11</v>
      </c>
      <c r="F38" s="6"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38">
        <f t="shared" si="10"/>
        <v>11</v>
      </c>
      <c r="R38" s="38">
        <f t="shared" si="11"/>
        <v>1</v>
      </c>
      <c r="S38" s="7">
        <f t="shared" si="8"/>
        <v>12</v>
      </c>
      <c r="T38" s="8">
        <f>IF(K38&lt;&gt;"",SMALL((E38,G38,I38,K38,M38,O38),"1")+SMALL((E38,G38,I38,K38,M38,O38),"2"),0)</f>
        <v>0</v>
      </c>
      <c r="U38" s="8">
        <f>IF(N38&lt;"",SMALL((F38,H38,J38,L38,N38,P38),"1")+SMALL((F38,H38,J38,L38,N38,P38),"2"),0)</f>
        <v>0</v>
      </c>
      <c r="V38" s="37">
        <f t="shared" si="9"/>
        <v>12</v>
      </c>
    </row>
    <row r="39" spans="1:22" ht="15">
      <c r="A39" s="3">
        <v>6</v>
      </c>
      <c r="B39" s="3">
        <v>53</v>
      </c>
      <c r="C39" s="5" t="s">
        <v>107</v>
      </c>
      <c r="D39" s="4" t="s">
        <v>120</v>
      </c>
      <c r="E39" s="6">
        <v>10</v>
      </c>
      <c r="F39" s="6"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38">
        <f t="shared" si="10"/>
        <v>10</v>
      </c>
      <c r="R39" s="38">
        <f t="shared" si="11"/>
        <v>0</v>
      </c>
      <c r="S39" s="7">
        <f t="shared" si="8"/>
        <v>10</v>
      </c>
      <c r="T39" s="8">
        <f>IF(K39&lt;&gt;"",SMALL((E39,G39,I39,K39,M39,O39),"1")+SMALL((E39,G39,I39,K39,M39,O39),"2"),0)</f>
        <v>0</v>
      </c>
      <c r="U39" s="8">
        <f>IF(N39&lt;"",SMALL((F39,H39,J39,L39,N39,P39),"1")+SMALL((F39,H39,J39,L39,N39,P39),"2"),0)</f>
        <v>0</v>
      </c>
      <c r="V39" s="37">
        <f t="shared" si="9"/>
        <v>10</v>
      </c>
    </row>
    <row r="40" spans="1:22" ht="15">
      <c r="A40" s="3">
        <v>7</v>
      </c>
      <c r="B40" s="3"/>
      <c r="C40" s="5"/>
      <c r="D40" s="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8">
        <f t="shared" si="10"/>
        <v>0</v>
      </c>
      <c r="R40" s="38">
        <f t="shared" si="11"/>
        <v>0</v>
      </c>
      <c r="S40" s="7">
        <f t="shared" si="8"/>
        <v>0</v>
      </c>
      <c r="T40" s="8">
        <f>IF(K40&lt;&gt;"",SMALL((E40,G40,I40,K40,M40,O40),"1")+SMALL((E40,G40,I40,K40,M40,O40),"2"),0)</f>
        <v>0</v>
      </c>
      <c r="U40" s="8">
        <f>IF(N40&lt;"",SMALL((F40,H40,J40,L40,N40,P40),"1")+SMALL((F40,H40,J40,L40,N40,P40),"2"),0)</f>
        <v>0</v>
      </c>
      <c r="V40" s="37">
        <f t="shared" si="9"/>
        <v>0</v>
      </c>
    </row>
    <row r="41" spans="1:22" ht="15">
      <c r="A41" s="3">
        <v>8</v>
      </c>
      <c r="B41" s="3"/>
      <c r="C41" s="5"/>
      <c r="D41" s="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8">
        <f t="shared" si="10"/>
        <v>0</v>
      </c>
      <c r="R41" s="38">
        <f t="shared" si="11"/>
        <v>0</v>
      </c>
      <c r="S41" s="7">
        <f t="shared" si="8"/>
        <v>0</v>
      </c>
      <c r="T41" s="8">
        <f>IF(K41&lt;&gt;"",SMALL((E41,G41,I41,K41,M41,O41),"1")+SMALL((E41,G41,I41,K41,M41,O41),"2"),0)</f>
        <v>0</v>
      </c>
      <c r="U41" s="8">
        <f>IF(N41&lt;"",SMALL((F41,H41,J41,L41,N41,P41),"1")+SMALL((F41,H41,J41,L41,N41,P41),"2"),0)</f>
        <v>0</v>
      </c>
      <c r="V41" s="37">
        <f t="shared" si="9"/>
        <v>0</v>
      </c>
    </row>
    <row r="42" spans="1:22" ht="15">
      <c r="A42" s="3">
        <v>9</v>
      </c>
      <c r="B42" s="3"/>
      <c r="C42" s="5"/>
      <c r="D42" s="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8">
        <f t="shared" si="10"/>
        <v>0</v>
      </c>
      <c r="R42" s="38">
        <f t="shared" si="11"/>
        <v>0</v>
      </c>
      <c r="S42" s="7">
        <f t="shared" si="8"/>
        <v>0</v>
      </c>
      <c r="T42" s="8">
        <f>IF(K42&lt;&gt;"",SMALL((E42,G42,I42,K42,M42,O42),"1")+SMALL((E42,G42,I42,K42,M42,O42),"2"),0)</f>
        <v>0</v>
      </c>
      <c r="U42" s="8">
        <f>IF(N42&lt;"",SMALL((F42,H42,J42,L42,N42,P42),"1")+SMALL((F42,H42,J42,L42,N42,P42),"2"),0)</f>
        <v>0</v>
      </c>
      <c r="V42" s="37">
        <f t="shared" si="9"/>
        <v>0</v>
      </c>
    </row>
    <row r="43" spans="1:22" ht="15">
      <c r="A43" s="3">
        <v>10</v>
      </c>
      <c r="B43" s="3"/>
      <c r="C43" s="5"/>
      <c r="D43" s="3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8">
        <f t="shared" si="10"/>
        <v>0</v>
      </c>
      <c r="R43" s="38">
        <f t="shared" si="11"/>
        <v>0</v>
      </c>
      <c r="S43" s="7">
        <f t="shared" si="8"/>
        <v>0</v>
      </c>
      <c r="T43" s="8">
        <f>IF(K43&lt;&gt;"",SMALL((E43,G43,I43,K43,M43,O43),"1")+SMALL((E43,G43,I43,K43,M43,O43),"2"),0)</f>
        <v>0</v>
      </c>
      <c r="U43" s="8">
        <f>IF(N43&lt;"",SMALL((F43,H43,J43,L43,N43,P43),"1")+SMALL((F43,H43,J43,L43,N43,P43),"2"),0)</f>
        <v>0</v>
      </c>
      <c r="V43" s="37">
        <f t="shared" si="9"/>
        <v>0</v>
      </c>
    </row>
    <row r="45" spans="1:22" ht="15.75">
      <c r="A45" s="63" t="s">
        <v>54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62" t="s">
        <v>0</v>
      </c>
      <c r="B46" s="62" t="s">
        <v>17</v>
      </c>
      <c r="C46" s="62" t="s">
        <v>1</v>
      </c>
      <c r="D46" s="62" t="s">
        <v>5</v>
      </c>
      <c r="E46" s="64" t="s">
        <v>2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2" t="s">
        <v>28</v>
      </c>
      <c r="R46" s="62" t="s">
        <v>29</v>
      </c>
      <c r="S46" s="62" t="s">
        <v>32</v>
      </c>
      <c r="T46" s="62" t="s">
        <v>30</v>
      </c>
      <c r="U46" s="62" t="s">
        <v>31</v>
      </c>
      <c r="V46" s="62" t="s">
        <v>33</v>
      </c>
    </row>
    <row r="47" spans="1:22" ht="12.75">
      <c r="A47" s="62"/>
      <c r="B47" s="62"/>
      <c r="C47" s="62"/>
      <c r="D47" s="62"/>
      <c r="E47" s="2" t="s">
        <v>34</v>
      </c>
      <c r="F47" s="2" t="s">
        <v>22</v>
      </c>
      <c r="G47" s="2" t="s">
        <v>35</v>
      </c>
      <c r="H47" s="2" t="s">
        <v>23</v>
      </c>
      <c r="I47" s="2" t="s">
        <v>36</v>
      </c>
      <c r="J47" s="2" t="s">
        <v>24</v>
      </c>
      <c r="K47" s="2" t="s">
        <v>37</v>
      </c>
      <c r="L47" s="2" t="s">
        <v>25</v>
      </c>
      <c r="M47" s="2" t="s">
        <v>38</v>
      </c>
      <c r="N47" s="2" t="s">
        <v>26</v>
      </c>
      <c r="O47" s="2" t="s">
        <v>39</v>
      </c>
      <c r="P47" s="2" t="s">
        <v>27</v>
      </c>
      <c r="Q47" s="62"/>
      <c r="R47" s="62"/>
      <c r="S47" s="62"/>
      <c r="T47" s="62"/>
      <c r="U47" s="62"/>
      <c r="V47" s="62"/>
    </row>
    <row r="48" spans="1:22" ht="15">
      <c r="A48" s="3">
        <v>1</v>
      </c>
      <c r="B48" s="3">
        <v>12</v>
      </c>
      <c r="C48" s="5" t="s">
        <v>68</v>
      </c>
      <c r="D48" s="4" t="s">
        <v>130</v>
      </c>
      <c r="E48" s="6">
        <v>20</v>
      </c>
      <c r="F48" s="6">
        <v>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38">
        <f>SUM(E48,G48,I48,K48,M48,O48,)</f>
        <v>20</v>
      </c>
      <c r="R48" s="38">
        <f>SUM(F48,H48,J48,L48,N48,P48,)</f>
        <v>5</v>
      </c>
      <c r="S48" s="7">
        <f aca="true" t="shared" si="12" ref="S48:S57">SUM(E48:P48)</f>
        <v>25</v>
      </c>
      <c r="T48" s="8">
        <f>IF(K48&lt;&gt;"",SMALL((E48,G48,I48,K48,M48,O48),"1")+SMALL((E48,G48,I48,K48,M48,O48),"2"),0)</f>
        <v>0</v>
      </c>
      <c r="U48" s="8">
        <f>IF(N48&lt;"",SMALL((F48,H48,J48,L48,N48,P48),"1")+SMALL((F48,H48,J48,L48,N48,P48),"2"),0)</f>
        <v>0</v>
      </c>
      <c r="V48" s="37">
        <f aca="true" t="shared" si="13" ref="V48:V57">S48-(T48+U48)</f>
        <v>25</v>
      </c>
    </row>
    <row r="49" spans="1:22" ht="15">
      <c r="A49" s="3">
        <v>2</v>
      </c>
      <c r="B49" s="3">
        <v>46</v>
      </c>
      <c r="C49" s="5" t="s">
        <v>89</v>
      </c>
      <c r="D49" s="4" t="s">
        <v>133</v>
      </c>
      <c r="E49" s="6">
        <v>17</v>
      </c>
      <c r="F49" s="6">
        <v>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38">
        <f aca="true" t="shared" si="14" ref="Q49:Q57">SUM(E49,G49,I49,K49,M49,O49,)</f>
        <v>17</v>
      </c>
      <c r="R49" s="38">
        <f aca="true" t="shared" si="15" ref="R49:R57">SUM(F49,H49,J49,L49,N49,P49,)</f>
        <v>4</v>
      </c>
      <c r="S49" s="7">
        <f t="shared" si="12"/>
        <v>21</v>
      </c>
      <c r="T49" s="8">
        <f>IF(K49&lt;&gt;"",SMALL((E49,G49,I49,K49,M49,O49),"1")+SMALL((E49,G49,I49,K49,M49,O49),"2"),0)</f>
        <v>0</v>
      </c>
      <c r="U49" s="8">
        <f>IF(N49&lt;"",SMALL((F49,H49,J49,L49,N49,P49),"1")+SMALL((F49,H49,J49,L49,N49,P49),"2"),0)</f>
        <v>0</v>
      </c>
      <c r="V49" s="37">
        <f t="shared" si="13"/>
        <v>21</v>
      </c>
    </row>
    <row r="50" spans="1:22" ht="15">
      <c r="A50" s="3">
        <v>3</v>
      </c>
      <c r="B50" s="3">
        <v>47</v>
      </c>
      <c r="C50" s="5" t="s">
        <v>91</v>
      </c>
      <c r="D50" s="4" t="s">
        <v>133</v>
      </c>
      <c r="E50" s="6">
        <v>15</v>
      </c>
      <c r="F50" s="6">
        <v>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38">
        <f t="shared" si="14"/>
        <v>15</v>
      </c>
      <c r="R50" s="38">
        <f t="shared" si="15"/>
        <v>0</v>
      </c>
      <c r="S50" s="7">
        <f t="shared" si="12"/>
        <v>15</v>
      </c>
      <c r="T50" s="8">
        <f>IF(K50&lt;&gt;"",SMALL((E50,G50,I50,K50,M50,O50),"1")+SMALL((E50,G50,I50,K50,M50,O50),"2"),0)</f>
        <v>0</v>
      </c>
      <c r="U50" s="8">
        <f>IF(N50&lt;"",SMALL((F50,H50,J50,L50,N50,P50),"1")+SMALL((F50,H50,J50,L50,N50,P50),"2"),0)</f>
        <v>0</v>
      </c>
      <c r="V50" s="37">
        <f t="shared" si="13"/>
        <v>15</v>
      </c>
    </row>
    <row r="51" spans="1:22" ht="15">
      <c r="A51" s="3">
        <v>4</v>
      </c>
      <c r="B51" s="3">
        <v>27</v>
      </c>
      <c r="C51" s="5" t="s">
        <v>93</v>
      </c>
      <c r="D51" s="4" t="s">
        <v>120</v>
      </c>
      <c r="E51" s="6">
        <v>13</v>
      </c>
      <c r="F51" s="6">
        <v>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38">
        <f t="shared" si="14"/>
        <v>13</v>
      </c>
      <c r="R51" s="38">
        <f t="shared" si="15"/>
        <v>3</v>
      </c>
      <c r="S51" s="7">
        <f t="shared" si="12"/>
        <v>16</v>
      </c>
      <c r="T51" s="8">
        <f>IF(K51&lt;&gt;"",SMALL((E51,G51,I51,K51,M51,O51),"1")+SMALL((E51,G51,I51,K51,M51,O51),"2"),0)</f>
        <v>0</v>
      </c>
      <c r="U51" s="8">
        <f>IF(N51&lt;"",SMALL((F51,H51,J51,L51,N51,P51),"1")+SMALL((F51,H51,J51,L51,N51,P51),"2"),0)</f>
        <v>0</v>
      </c>
      <c r="V51" s="37">
        <f t="shared" si="13"/>
        <v>16</v>
      </c>
    </row>
    <row r="52" spans="1:22" ht="15">
      <c r="A52" s="3">
        <v>5</v>
      </c>
      <c r="B52" s="3">
        <v>48</v>
      </c>
      <c r="C52" s="5" t="s">
        <v>96</v>
      </c>
      <c r="D52" s="4" t="s">
        <v>133</v>
      </c>
      <c r="E52" s="6">
        <v>11</v>
      </c>
      <c r="F52" s="6"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38">
        <f t="shared" si="14"/>
        <v>11</v>
      </c>
      <c r="R52" s="38">
        <f t="shared" si="15"/>
        <v>0</v>
      </c>
      <c r="S52" s="7">
        <f t="shared" si="12"/>
        <v>11</v>
      </c>
      <c r="T52" s="8">
        <f>IF(K52&lt;&gt;"",SMALL((E52,G52,I52,K52,M52,O52),"1")+SMALL((E52,G52,I52,K52,M52,O52),"2"),0)</f>
        <v>0</v>
      </c>
      <c r="U52" s="8">
        <f>IF(N52&lt;"",SMALL((F52,H52,J52,L52,N52,P52),"1")+SMALL((F52,H52,J52,L52,N52,P52),"2"),0)</f>
        <v>0</v>
      </c>
      <c r="V52" s="37">
        <f t="shared" si="13"/>
        <v>11</v>
      </c>
    </row>
    <row r="53" spans="1:22" ht="15">
      <c r="A53" s="3">
        <v>6</v>
      </c>
      <c r="B53" s="3">
        <v>13</v>
      </c>
      <c r="C53" s="5" t="s">
        <v>97</v>
      </c>
      <c r="D53" s="4" t="s">
        <v>131</v>
      </c>
      <c r="E53" s="6">
        <v>10</v>
      </c>
      <c r="F53" s="6">
        <v>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38">
        <f t="shared" si="14"/>
        <v>10</v>
      </c>
      <c r="R53" s="38">
        <f t="shared" si="15"/>
        <v>1</v>
      </c>
      <c r="S53" s="7">
        <f t="shared" si="12"/>
        <v>11</v>
      </c>
      <c r="T53" s="8">
        <f>IF(K53&lt;&gt;"",SMALL((E53,G53,I53,K53,M53,O53),"1")+SMALL((E53,G53,I53,K53,M53,O53),"2"),0)</f>
        <v>0</v>
      </c>
      <c r="U53" s="8">
        <f>IF(N53&lt;"",SMALL((F53,H53,J53,L53,N53,P53),"1")+SMALL((F53,H53,J53,L53,N53,P53),"2"),0)</f>
        <v>0</v>
      </c>
      <c r="V53" s="37">
        <f t="shared" si="13"/>
        <v>11</v>
      </c>
    </row>
    <row r="54" spans="1:22" ht="15">
      <c r="A54" s="3">
        <v>7</v>
      </c>
      <c r="B54" s="3">
        <v>38</v>
      </c>
      <c r="C54" s="5" t="s">
        <v>100</v>
      </c>
      <c r="D54" s="4" t="s">
        <v>146</v>
      </c>
      <c r="E54" s="6">
        <v>9</v>
      </c>
      <c r="F54" s="6"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38">
        <f t="shared" si="14"/>
        <v>9</v>
      </c>
      <c r="R54" s="38">
        <f t="shared" si="15"/>
        <v>0</v>
      </c>
      <c r="S54" s="7">
        <f t="shared" si="12"/>
        <v>9</v>
      </c>
      <c r="T54" s="8">
        <f>IF(K54&lt;&gt;"",SMALL((E54,G54,I54,K54,M54,O54),"1")+SMALL((E54,G54,I54,K54,M54,O54),"2"),0)</f>
        <v>0</v>
      </c>
      <c r="U54" s="8">
        <f>IF(N54&lt;"",SMALL((F54,H54,J54,L54,N54,P54),"1")+SMALL((F54,H54,J54,L54,N54,P54),"2"),0)</f>
        <v>0</v>
      </c>
      <c r="V54" s="37">
        <f t="shared" si="13"/>
        <v>9</v>
      </c>
    </row>
    <row r="55" spans="1:22" ht="15">
      <c r="A55" s="3">
        <v>8</v>
      </c>
      <c r="B55" s="3">
        <v>21</v>
      </c>
      <c r="C55" s="5" t="s">
        <v>105</v>
      </c>
      <c r="D55" s="4" t="s">
        <v>136</v>
      </c>
      <c r="E55" s="6">
        <v>8</v>
      </c>
      <c r="F55" s="6">
        <v>2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38">
        <f t="shared" si="14"/>
        <v>8</v>
      </c>
      <c r="R55" s="38">
        <f t="shared" si="15"/>
        <v>2</v>
      </c>
      <c r="S55" s="7">
        <f t="shared" si="12"/>
        <v>10</v>
      </c>
      <c r="T55" s="8">
        <f>IF(K55&lt;&gt;"",SMALL((E55,G55,I55,K55,M55,O55),"1")+SMALL((E55,G55,I55,K55,M55,O55),"2"),0)</f>
        <v>0</v>
      </c>
      <c r="U55" s="8">
        <f>IF(N55&lt;"",SMALL((F55,H55,J55,L55,N55,P55),"1")+SMALL((F55,H55,J55,L55,N55,P55),"2"),0)</f>
        <v>0</v>
      </c>
      <c r="V55" s="37">
        <f t="shared" si="13"/>
        <v>10</v>
      </c>
    </row>
    <row r="56" spans="1:22" ht="15">
      <c r="A56" s="3">
        <v>9</v>
      </c>
      <c r="B56" s="3">
        <v>14</v>
      </c>
      <c r="C56" s="5" t="s">
        <v>109</v>
      </c>
      <c r="D56" s="39" t="s">
        <v>131</v>
      </c>
      <c r="E56" s="6">
        <v>7</v>
      </c>
      <c r="F56" s="6">
        <v>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38">
        <f t="shared" si="14"/>
        <v>7</v>
      </c>
      <c r="R56" s="38">
        <f t="shared" si="15"/>
        <v>0</v>
      </c>
      <c r="S56" s="7">
        <f t="shared" si="12"/>
        <v>7</v>
      </c>
      <c r="T56" s="8">
        <f>IF(K56&lt;&gt;"",SMALL((E56,G56,I56,K56,M56,O56),"1")+SMALL((E56,G56,I56,K56,M56,O56),"2"),0)</f>
        <v>0</v>
      </c>
      <c r="U56" s="8">
        <f>IF(N56&lt;"",SMALL((F56,H56,J56,L56,N56,P56),"1")+SMALL((F56,H56,J56,L56,N56,P56),"2"),0)</f>
        <v>0</v>
      </c>
      <c r="V56" s="37">
        <f t="shared" si="13"/>
        <v>7</v>
      </c>
    </row>
    <row r="57" spans="1:22" ht="15">
      <c r="A57" s="3">
        <v>10</v>
      </c>
      <c r="B57" s="3"/>
      <c r="C57" s="5"/>
      <c r="D57" s="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38">
        <f t="shared" si="14"/>
        <v>0</v>
      </c>
      <c r="R57" s="38">
        <f t="shared" si="15"/>
        <v>0</v>
      </c>
      <c r="S57" s="7">
        <f t="shared" si="12"/>
        <v>0</v>
      </c>
      <c r="T57" s="8">
        <f>IF(K57&lt;&gt;"",SMALL((E57,G57,I57,K57,M57,O57),"1")+SMALL((E57,G57,I57,K57,M57,O57),"2"),0)</f>
        <v>0</v>
      </c>
      <c r="U57" s="8">
        <f>IF(N57&lt;"",SMALL((F57,H57,J57,L57,N57,P57),"1")+SMALL((F57,H57,J57,L57,N57,P57),"2"),0)</f>
        <v>0</v>
      </c>
      <c r="V57" s="37">
        <f t="shared" si="13"/>
        <v>0</v>
      </c>
    </row>
    <row r="59" spans="1:22" ht="15.75">
      <c r="A59" s="63" t="s">
        <v>55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2" t="s">
        <v>0</v>
      </c>
      <c r="B60" s="62" t="s">
        <v>17</v>
      </c>
      <c r="C60" s="62" t="s">
        <v>1</v>
      </c>
      <c r="D60" s="62" t="s">
        <v>5</v>
      </c>
      <c r="E60" s="64" t="s">
        <v>2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2" t="s">
        <v>28</v>
      </c>
      <c r="R60" s="62" t="s">
        <v>29</v>
      </c>
      <c r="S60" s="62" t="s">
        <v>32</v>
      </c>
      <c r="T60" s="62" t="s">
        <v>30</v>
      </c>
      <c r="U60" s="62" t="s">
        <v>31</v>
      </c>
      <c r="V60" s="62" t="s">
        <v>33</v>
      </c>
    </row>
    <row r="61" spans="1:22" ht="12.75">
      <c r="A61" s="62"/>
      <c r="B61" s="62"/>
      <c r="C61" s="62"/>
      <c r="D61" s="62"/>
      <c r="E61" s="2" t="s">
        <v>34</v>
      </c>
      <c r="F61" s="2" t="s">
        <v>22</v>
      </c>
      <c r="G61" s="2" t="s">
        <v>35</v>
      </c>
      <c r="H61" s="2" t="s">
        <v>23</v>
      </c>
      <c r="I61" s="2" t="s">
        <v>36</v>
      </c>
      <c r="J61" s="2" t="s">
        <v>24</v>
      </c>
      <c r="K61" s="2" t="s">
        <v>37</v>
      </c>
      <c r="L61" s="2" t="s">
        <v>25</v>
      </c>
      <c r="M61" s="2" t="s">
        <v>38</v>
      </c>
      <c r="N61" s="2" t="s">
        <v>26</v>
      </c>
      <c r="O61" s="2" t="s">
        <v>39</v>
      </c>
      <c r="P61" s="2" t="s">
        <v>27</v>
      </c>
      <c r="Q61" s="62"/>
      <c r="R61" s="62"/>
      <c r="S61" s="62"/>
      <c r="T61" s="62"/>
      <c r="U61" s="62"/>
      <c r="V61" s="62"/>
    </row>
    <row r="62" spans="1:22" ht="15">
      <c r="A62" s="3">
        <v>1</v>
      </c>
      <c r="B62" s="3">
        <v>9</v>
      </c>
      <c r="C62" s="5" t="s">
        <v>62</v>
      </c>
      <c r="D62" s="4" t="s">
        <v>125</v>
      </c>
      <c r="E62" s="6">
        <v>20</v>
      </c>
      <c r="F62" s="6">
        <v>3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38">
        <f>SUM(E62,G62,I62,K62,M62,O62,)</f>
        <v>20</v>
      </c>
      <c r="R62" s="38">
        <f>SUM(F62,H62,J62,L62,N62,P62,)</f>
        <v>3</v>
      </c>
      <c r="S62" s="7">
        <f aca="true" t="shared" si="16" ref="S62:S71">SUM(E62:P62)</f>
        <v>23</v>
      </c>
      <c r="T62" s="8">
        <f>IF(K62&lt;&gt;"",SMALL((E62,G62,I62,K62,M62,O62),"1")+SMALL((E62,G62,I62,K62,M62,O62),"2"),0)</f>
        <v>0</v>
      </c>
      <c r="U62" s="8">
        <f>IF(N62&lt;"",SMALL((F62,H62,J62,L62,N62,P62),"1")+SMALL((F62,H62,J62,L62,N62,P62),"2"),0)</f>
        <v>0</v>
      </c>
      <c r="V62" s="37">
        <f aca="true" t="shared" si="17" ref="V62:V71">S62-(T62+U62)</f>
        <v>23</v>
      </c>
    </row>
    <row r="63" spans="1:22" ht="15">
      <c r="A63" s="3">
        <v>2</v>
      </c>
      <c r="B63" s="3">
        <v>42</v>
      </c>
      <c r="C63" s="5" t="s">
        <v>63</v>
      </c>
      <c r="D63" s="4" t="s">
        <v>118</v>
      </c>
      <c r="E63" s="6">
        <v>17</v>
      </c>
      <c r="F63" s="6">
        <v>4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38">
        <f aca="true" t="shared" si="18" ref="Q63:Q71">SUM(E63,G63,I63,K63,M63,O63,)</f>
        <v>17</v>
      </c>
      <c r="R63" s="38">
        <f aca="true" t="shared" si="19" ref="R63:R71">SUM(F63,H63,J63,L63,N63,P63,)</f>
        <v>4</v>
      </c>
      <c r="S63" s="7">
        <f t="shared" si="16"/>
        <v>21</v>
      </c>
      <c r="T63" s="8">
        <f>IF(K63&lt;&gt;"",SMALL((E63,G63,I63,K63,M63,O63),"1")+SMALL((E63,G63,I63,K63,M63,O63),"2"),0)</f>
        <v>0</v>
      </c>
      <c r="U63" s="8">
        <f>IF(N63&lt;"",SMALL((F63,H63,J63,L63,N63,P63),"1")+SMALL((F63,H63,J63,L63,N63,P63),"2"),0)</f>
        <v>0</v>
      </c>
      <c r="V63" s="37">
        <f t="shared" si="17"/>
        <v>21</v>
      </c>
    </row>
    <row r="64" spans="1:22" ht="15">
      <c r="A64" s="3">
        <v>3</v>
      </c>
      <c r="B64" s="3">
        <v>20</v>
      </c>
      <c r="C64" s="5" t="s">
        <v>71</v>
      </c>
      <c r="D64" s="4" t="s">
        <v>133</v>
      </c>
      <c r="E64" s="6">
        <v>15</v>
      </c>
      <c r="F64" s="6">
        <v>5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38">
        <f t="shared" si="18"/>
        <v>15</v>
      </c>
      <c r="R64" s="38">
        <f t="shared" si="19"/>
        <v>5</v>
      </c>
      <c r="S64" s="7">
        <f t="shared" si="16"/>
        <v>20</v>
      </c>
      <c r="T64" s="8">
        <f>IF(K64&lt;&gt;"",SMALL((E64,G64,I64,K64,M64,O64),"1")+SMALL((E64,G64,I64,K64,M64,O64),"2"),0)</f>
        <v>0</v>
      </c>
      <c r="U64" s="8">
        <f>IF(N64&lt;"",SMALL((F64,H64,J64,L64,N64,P64),"1")+SMALL((F64,H64,J64,L64,N64,P64),"2"),0)</f>
        <v>0</v>
      </c>
      <c r="V64" s="37">
        <f t="shared" si="17"/>
        <v>20</v>
      </c>
    </row>
    <row r="65" spans="1:22" ht="15">
      <c r="A65" s="3">
        <v>4</v>
      </c>
      <c r="B65" s="3">
        <v>15</v>
      </c>
      <c r="C65" s="5" t="s">
        <v>83</v>
      </c>
      <c r="D65" s="4" t="s">
        <v>132</v>
      </c>
      <c r="E65" s="6">
        <v>13</v>
      </c>
      <c r="F65" s="6">
        <v>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38">
        <f t="shared" si="18"/>
        <v>13</v>
      </c>
      <c r="R65" s="38">
        <f t="shared" si="19"/>
        <v>1</v>
      </c>
      <c r="S65" s="7">
        <f t="shared" si="16"/>
        <v>14</v>
      </c>
      <c r="T65" s="8">
        <f>IF(K65&lt;&gt;"",SMALL((E65,G65,I65,K65,M65,O65),"1")+SMALL((E65,G65,I65,K65,M65,O65),"2"),0)</f>
        <v>0</v>
      </c>
      <c r="U65" s="8">
        <f>IF(N65&lt;"",SMALL((F65,H65,J65,L65,N65,P65),"1")+SMALL((F65,H65,J65,L65,N65,P65),"2"),0)</f>
        <v>0</v>
      </c>
      <c r="V65" s="37">
        <f t="shared" si="17"/>
        <v>14</v>
      </c>
    </row>
    <row r="66" spans="1:22" ht="15">
      <c r="A66" s="3">
        <v>5</v>
      </c>
      <c r="B66" s="3">
        <v>33</v>
      </c>
      <c r="C66" s="5" t="s">
        <v>86</v>
      </c>
      <c r="D66" s="4" t="s">
        <v>133</v>
      </c>
      <c r="E66" s="6">
        <v>11</v>
      </c>
      <c r="F66" s="6">
        <v>2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38">
        <f t="shared" si="18"/>
        <v>11</v>
      </c>
      <c r="R66" s="38">
        <f t="shared" si="19"/>
        <v>2</v>
      </c>
      <c r="S66" s="7">
        <f t="shared" si="16"/>
        <v>13</v>
      </c>
      <c r="T66" s="8">
        <f>IF(K66&lt;&gt;"",SMALL((E66,G66,I66,K66,M66,O66),"1")+SMALL((E66,G66,I66,K66,M66,O66),"2"),0)</f>
        <v>0</v>
      </c>
      <c r="U66" s="8">
        <f>IF(N66&lt;"",SMALL((F66,H66,J66,L66,N66,P66),"1")+SMALL((F66,H66,J66,L66,N66,P66),"2"),0)</f>
        <v>0</v>
      </c>
      <c r="V66" s="37">
        <f t="shared" si="17"/>
        <v>13</v>
      </c>
    </row>
    <row r="67" spans="1:22" ht="15">
      <c r="A67" s="3">
        <v>6</v>
      </c>
      <c r="B67" s="3"/>
      <c r="C67" s="5"/>
      <c r="D67" s="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8">
        <f t="shared" si="18"/>
        <v>0</v>
      </c>
      <c r="R67" s="38">
        <f t="shared" si="19"/>
        <v>0</v>
      </c>
      <c r="S67" s="7">
        <f t="shared" si="16"/>
        <v>0</v>
      </c>
      <c r="T67" s="8">
        <f>IF(K67&lt;&gt;"",SMALL((E67,G67,I67,K67,M67,O67),"1")+SMALL((E67,G67,I67,K67,M67,O67),"2"),0)</f>
        <v>0</v>
      </c>
      <c r="U67" s="8">
        <f>IF(N67&lt;"",SMALL((F67,H67,J67,L67,N67,P67),"1")+SMALL((F67,H67,J67,L67,N67,P67),"2"),0)</f>
        <v>0</v>
      </c>
      <c r="V67" s="37">
        <f t="shared" si="17"/>
        <v>0</v>
      </c>
    </row>
    <row r="68" spans="1:22" ht="15">
      <c r="A68" s="3">
        <v>7</v>
      </c>
      <c r="B68" s="3"/>
      <c r="C68" s="5"/>
      <c r="D68" s="3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8">
        <f t="shared" si="18"/>
        <v>0</v>
      </c>
      <c r="R68" s="38">
        <f t="shared" si="19"/>
        <v>0</v>
      </c>
      <c r="S68" s="7">
        <f t="shared" si="16"/>
        <v>0</v>
      </c>
      <c r="T68" s="8">
        <f>IF(K68&lt;&gt;"",SMALL((E68,G68,I68,K68,M68,O68),"1")+SMALL((E68,G68,I68,K68,M68,O68),"2"),0)</f>
        <v>0</v>
      </c>
      <c r="U68" s="8">
        <f>IF(N68&lt;"",SMALL((F68,H68,J68,L68,N68,P68),"1")+SMALL((F68,H68,J68,L68,N68,P68),"2"),0)</f>
        <v>0</v>
      </c>
      <c r="V68" s="37">
        <f t="shared" si="17"/>
        <v>0</v>
      </c>
    </row>
    <row r="69" spans="1:22" ht="15">
      <c r="A69" s="3">
        <v>8</v>
      </c>
      <c r="B69" s="3"/>
      <c r="C69" s="5"/>
      <c r="D69" s="3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8">
        <f t="shared" si="18"/>
        <v>0</v>
      </c>
      <c r="R69" s="38">
        <f t="shared" si="19"/>
        <v>0</v>
      </c>
      <c r="S69" s="7">
        <f t="shared" si="16"/>
        <v>0</v>
      </c>
      <c r="T69" s="8">
        <f>IF(K69&lt;&gt;"",SMALL((E69,G69,I69,K69,M69,O69),"1")+SMALL((E69,G69,I69,K69,M69,O69),"2"),0)</f>
        <v>0</v>
      </c>
      <c r="U69" s="8">
        <f>IF(N69&lt;"",SMALL((F69,H69,J69,L69,N69,P69),"1")+SMALL((F69,H69,J69,L69,N69,P69),"2"),0)</f>
        <v>0</v>
      </c>
      <c r="V69" s="37">
        <f t="shared" si="17"/>
        <v>0</v>
      </c>
    </row>
    <row r="70" spans="1:22" ht="15">
      <c r="A70" s="3">
        <v>9</v>
      </c>
      <c r="B70" s="3"/>
      <c r="C70" s="5"/>
      <c r="D70" s="3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8">
        <f t="shared" si="18"/>
        <v>0</v>
      </c>
      <c r="R70" s="38">
        <f t="shared" si="19"/>
        <v>0</v>
      </c>
      <c r="S70" s="7">
        <f t="shared" si="16"/>
        <v>0</v>
      </c>
      <c r="T70" s="8">
        <f>IF(K70&lt;&gt;"",SMALL((E70,G70,I70,K70,M70,O70),"1")+SMALL((E70,G70,I70,K70,M70,O70),"2"),0)</f>
        <v>0</v>
      </c>
      <c r="U70" s="8">
        <f>IF(N70&lt;"",SMALL((F70,H70,J70,L70,N70,P70),"1")+SMALL((F70,H70,J70,L70,N70,P70),"2"),0)</f>
        <v>0</v>
      </c>
      <c r="V70" s="37">
        <f t="shared" si="17"/>
        <v>0</v>
      </c>
    </row>
    <row r="71" spans="1:22" ht="15">
      <c r="A71" s="3">
        <v>10</v>
      </c>
      <c r="B71" s="3"/>
      <c r="C71" s="5"/>
      <c r="D71" s="3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38">
        <f t="shared" si="18"/>
        <v>0</v>
      </c>
      <c r="R71" s="38">
        <f t="shared" si="19"/>
        <v>0</v>
      </c>
      <c r="S71" s="7">
        <f t="shared" si="16"/>
        <v>0</v>
      </c>
      <c r="T71" s="8">
        <f>IF(K71&lt;&gt;"",SMALL((E71,G71,I71,K71,M71,O71),"1")+SMALL((E71,G71,I71,K71,M71,O71),"2"),0)</f>
        <v>0</v>
      </c>
      <c r="U71" s="8">
        <f>IF(N71&lt;"",SMALL((F71,H71,J71,L71,N71,P71),"1")+SMALL((F71,H71,J71,L71,N71,P71),"2"),0)</f>
        <v>0</v>
      </c>
      <c r="V71" s="37">
        <f t="shared" si="17"/>
        <v>0</v>
      </c>
    </row>
    <row r="73" spans="1:22" ht="15.75">
      <c r="A73" s="63" t="s">
        <v>40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62" t="s">
        <v>0</v>
      </c>
      <c r="B74" s="62" t="s">
        <v>17</v>
      </c>
      <c r="C74" s="62" t="s">
        <v>1</v>
      </c>
      <c r="D74" s="62" t="s">
        <v>5</v>
      </c>
      <c r="E74" s="64" t="s">
        <v>2</v>
      </c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2" t="s">
        <v>28</v>
      </c>
      <c r="R74" s="62" t="s">
        <v>29</v>
      </c>
      <c r="S74" s="62" t="s">
        <v>32</v>
      </c>
      <c r="T74" s="62" t="s">
        <v>30</v>
      </c>
      <c r="U74" s="62" t="s">
        <v>31</v>
      </c>
      <c r="V74" s="62" t="s">
        <v>33</v>
      </c>
    </row>
    <row r="75" spans="1:22" ht="12.75">
      <c r="A75" s="62"/>
      <c r="B75" s="62"/>
      <c r="C75" s="62"/>
      <c r="D75" s="62"/>
      <c r="E75" s="2" t="s">
        <v>34</v>
      </c>
      <c r="F75" s="2" t="s">
        <v>22</v>
      </c>
      <c r="G75" s="2" t="s">
        <v>35</v>
      </c>
      <c r="H75" s="2" t="s">
        <v>23</v>
      </c>
      <c r="I75" s="2" t="s">
        <v>36</v>
      </c>
      <c r="J75" s="2" t="s">
        <v>24</v>
      </c>
      <c r="K75" s="2" t="s">
        <v>37</v>
      </c>
      <c r="L75" s="2" t="s">
        <v>25</v>
      </c>
      <c r="M75" s="2" t="s">
        <v>38</v>
      </c>
      <c r="N75" s="2" t="s">
        <v>26</v>
      </c>
      <c r="O75" s="2" t="s">
        <v>39</v>
      </c>
      <c r="P75" s="2" t="s">
        <v>27</v>
      </c>
      <c r="Q75" s="62"/>
      <c r="R75" s="62"/>
      <c r="S75" s="62"/>
      <c r="T75" s="62"/>
      <c r="U75" s="62"/>
      <c r="V75" s="62"/>
    </row>
    <row r="76" spans="1:22" ht="15">
      <c r="A76" s="3">
        <v>1</v>
      </c>
      <c r="B76" s="3">
        <v>57</v>
      </c>
      <c r="C76" s="5" t="s">
        <v>75</v>
      </c>
      <c r="D76" s="4" t="s">
        <v>120</v>
      </c>
      <c r="E76" s="6">
        <v>20</v>
      </c>
      <c r="F76" s="6">
        <v>3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38">
        <f>SUM(E76,G76,I76,K76,M76,O76,)</f>
        <v>20</v>
      </c>
      <c r="R76" s="38">
        <f>SUM(F76,H76,J76,L76,N76,P76,)</f>
        <v>3</v>
      </c>
      <c r="S76" s="7">
        <f aca="true" t="shared" si="20" ref="S76:S85">SUM(E76:P76)</f>
        <v>23</v>
      </c>
      <c r="T76" s="8">
        <f>IF(K76&lt;&gt;"",SMALL((E76,G76,I76,K76,M76,O76),"1")+SMALL((E76,G76,I76,K76,M76,O76),"2"),0)</f>
        <v>0</v>
      </c>
      <c r="U76" s="8">
        <f>IF(N76&lt;"",SMALL((F76,H76,J76,L76,N76,P76),"1")+SMALL((F76,H76,J76,L76,N76,P76),"2"),0)</f>
        <v>0</v>
      </c>
      <c r="V76" s="37">
        <f aca="true" t="shared" si="21" ref="V76:V85">S76-(T76+U76)</f>
        <v>23</v>
      </c>
    </row>
    <row r="77" spans="1:22" ht="15">
      <c r="A77" s="3">
        <v>2</v>
      </c>
      <c r="B77" s="3">
        <v>29</v>
      </c>
      <c r="C77" s="5" t="s">
        <v>77</v>
      </c>
      <c r="D77" s="4" t="s">
        <v>116</v>
      </c>
      <c r="E77" s="6">
        <v>17</v>
      </c>
      <c r="F77" s="6">
        <v>5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38">
        <f aca="true" t="shared" si="22" ref="Q77:Q85">SUM(E77,G77,I77,K77,M77,O77,)</f>
        <v>17</v>
      </c>
      <c r="R77" s="38">
        <f aca="true" t="shared" si="23" ref="R77:R85">SUM(F77,H77,J77,L77,N77,P77,)</f>
        <v>5</v>
      </c>
      <c r="S77" s="7">
        <f t="shared" si="20"/>
        <v>22</v>
      </c>
      <c r="T77" s="8">
        <f>IF(K77&lt;&gt;"",SMALL((E77,G77,I77,K77,M77,O77),"1")+SMALL((E77,G77,I77,K77,M77,O77),"2"),0)</f>
        <v>0</v>
      </c>
      <c r="U77" s="8">
        <f>IF(N77&lt;"",SMALL((F77,H77,J77,L77,N77,P77),"1")+SMALL((F77,H77,J77,L77,N77,P77),"2"),0)</f>
        <v>0</v>
      </c>
      <c r="V77" s="37">
        <f t="shared" si="21"/>
        <v>22</v>
      </c>
    </row>
    <row r="78" spans="1:22" ht="15">
      <c r="A78" s="3">
        <v>3</v>
      </c>
      <c r="B78" s="3">
        <v>6</v>
      </c>
      <c r="C78" s="5" t="s">
        <v>78</v>
      </c>
      <c r="D78" s="4" t="s">
        <v>116</v>
      </c>
      <c r="E78" s="6">
        <v>15</v>
      </c>
      <c r="F78" s="6">
        <v>2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38">
        <f t="shared" si="22"/>
        <v>15</v>
      </c>
      <c r="R78" s="38">
        <f t="shared" si="23"/>
        <v>2</v>
      </c>
      <c r="S78" s="7">
        <f t="shared" si="20"/>
        <v>17</v>
      </c>
      <c r="T78" s="8">
        <f>IF(K78&lt;&gt;"",SMALL((E78,G78,I78,K78,M78,O78),"1")+SMALL((E78,G78,I78,K78,M78,O78),"2"),0)</f>
        <v>0</v>
      </c>
      <c r="U78" s="8">
        <f>IF(N78&lt;"",SMALL((F78,H78,J78,L78,N78,P78),"1")+SMALL((F78,H78,J78,L78,N78,P78),"2"),0)</f>
        <v>0</v>
      </c>
      <c r="V78" s="37">
        <f t="shared" si="21"/>
        <v>17</v>
      </c>
    </row>
    <row r="79" spans="1:22" ht="15">
      <c r="A79" s="3">
        <v>4</v>
      </c>
      <c r="B79" s="3">
        <v>43</v>
      </c>
      <c r="C79" s="5" t="s">
        <v>81</v>
      </c>
      <c r="D79" s="4" t="s">
        <v>118</v>
      </c>
      <c r="E79" s="6">
        <v>13</v>
      </c>
      <c r="F79" s="6">
        <v>4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38">
        <f t="shared" si="22"/>
        <v>13</v>
      </c>
      <c r="R79" s="38">
        <f t="shared" si="23"/>
        <v>4</v>
      </c>
      <c r="S79" s="7">
        <f t="shared" si="20"/>
        <v>17</v>
      </c>
      <c r="T79" s="8">
        <f>IF(K79&lt;&gt;"",SMALL((E79,G79,I79,K79,M79,O79),"1")+SMALL((E79,G79,I79,K79,M79,O79),"2"),0)</f>
        <v>0</v>
      </c>
      <c r="U79" s="8">
        <f>IF(N79&lt;"",SMALL((F79,H79,J79,L79,N79,P79),"1")+SMALL((F79,H79,J79,L79,N79,P79),"2"),0)</f>
        <v>0</v>
      </c>
      <c r="V79" s="37">
        <f t="shared" si="21"/>
        <v>17</v>
      </c>
    </row>
    <row r="80" spans="1:22" ht="15">
      <c r="A80" s="3">
        <v>5</v>
      </c>
      <c r="B80" s="3">
        <v>22</v>
      </c>
      <c r="C80" s="5" t="s">
        <v>92</v>
      </c>
      <c r="D80" s="4" t="s">
        <v>116</v>
      </c>
      <c r="E80" s="6">
        <v>11</v>
      </c>
      <c r="F80" s="6">
        <v>1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38">
        <f t="shared" si="22"/>
        <v>11</v>
      </c>
      <c r="R80" s="38">
        <f t="shared" si="23"/>
        <v>1</v>
      </c>
      <c r="S80" s="7">
        <f t="shared" si="20"/>
        <v>12</v>
      </c>
      <c r="T80" s="8">
        <f>IF(K80&lt;&gt;"",SMALL((E80,G80,I80,K80,M80,O80),"1")+SMALL((E80,G80,I80,K80,M80,O80),"2"),0)</f>
        <v>0</v>
      </c>
      <c r="U80" s="8">
        <f>IF(N80&lt;"",SMALL((F80,H80,J80,L80,N80,P80),"1")+SMALL((F80,H80,J80,L80,N80,P80),"2"),0)</f>
        <v>0</v>
      </c>
      <c r="V80" s="37">
        <f t="shared" si="21"/>
        <v>12</v>
      </c>
    </row>
    <row r="81" spans="1:22" ht="15">
      <c r="A81" s="3">
        <v>6</v>
      </c>
      <c r="B81" s="3">
        <v>1</v>
      </c>
      <c r="C81" s="5" t="s">
        <v>95</v>
      </c>
      <c r="D81" s="4" t="s">
        <v>116</v>
      </c>
      <c r="E81" s="6">
        <v>10</v>
      </c>
      <c r="F81" s="6">
        <v>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38">
        <f t="shared" si="22"/>
        <v>10</v>
      </c>
      <c r="R81" s="38">
        <f t="shared" si="23"/>
        <v>0</v>
      </c>
      <c r="S81" s="7">
        <f t="shared" si="20"/>
        <v>10</v>
      </c>
      <c r="T81" s="8">
        <f>IF(K81&lt;&gt;"",SMALL((E81,G81,I81,K81,M81,O81),"1")+SMALL((E81,G81,I81,K81,M81,O81),"2"),0)</f>
        <v>0</v>
      </c>
      <c r="U81" s="8">
        <f>IF(N81&lt;"",SMALL((F81,H81,J81,L81,N81,P81),"1")+SMALL((F81,H81,J81,L81,N81,P81),"2"),0)</f>
        <v>0</v>
      </c>
      <c r="V81" s="37">
        <f t="shared" si="21"/>
        <v>10</v>
      </c>
    </row>
    <row r="82" spans="1:22" ht="15">
      <c r="A82" s="3">
        <v>7</v>
      </c>
      <c r="B82" s="3">
        <v>2</v>
      </c>
      <c r="C82" s="5" t="s">
        <v>106</v>
      </c>
      <c r="D82" s="39" t="s">
        <v>116</v>
      </c>
      <c r="E82" s="6">
        <v>9</v>
      </c>
      <c r="F82" s="6">
        <v>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38">
        <f t="shared" si="22"/>
        <v>9</v>
      </c>
      <c r="R82" s="38">
        <f t="shared" si="23"/>
        <v>0</v>
      </c>
      <c r="S82" s="7">
        <f t="shared" si="20"/>
        <v>9</v>
      </c>
      <c r="T82" s="8">
        <f>IF(K82&lt;&gt;"",SMALL((E82,G82,I82,K82,M82,O82),"1")+SMALL((E82,G82,I82,K82,M82,O82),"2"),0)</f>
        <v>0</v>
      </c>
      <c r="U82" s="8">
        <f>IF(N82&lt;"",SMALL((F82,H82,J82,L82,N82,P82),"1")+SMALL((F82,H82,J82,L82,N82,P82),"2"),0)</f>
        <v>0</v>
      </c>
      <c r="V82" s="37">
        <f t="shared" si="21"/>
        <v>9</v>
      </c>
    </row>
    <row r="83" spans="1:22" ht="15">
      <c r="A83" s="3">
        <v>8</v>
      </c>
      <c r="B83" s="3">
        <v>3</v>
      </c>
      <c r="C83" s="5" t="s">
        <v>113</v>
      </c>
      <c r="D83" s="39" t="s">
        <v>116</v>
      </c>
      <c r="E83" s="6">
        <v>8</v>
      </c>
      <c r="F83" s="6">
        <v>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38">
        <f t="shared" si="22"/>
        <v>8</v>
      </c>
      <c r="R83" s="38">
        <f t="shared" si="23"/>
        <v>0</v>
      </c>
      <c r="S83" s="7">
        <f t="shared" si="20"/>
        <v>8</v>
      </c>
      <c r="T83" s="8">
        <f>IF(K83&lt;&gt;"",SMALL((E83,G83,I83,K83,M83,O83),"1")+SMALL((E83,G83,I83,K83,M83,O83),"2"),0)</f>
        <v>0</v>
      </c>
      <c r="U83" s="8">
        <f>IF(N83&lt;"",SMALL((F83,H83,J83,L83,N83,P83),"1")+SMALL((F83,H83,J83,L83,N83,P83),"2"),0)</f>
        <v>0</v>
      </c>
      <c r="V83" s="37">
        <f t="shared" si="21"/>
        <v>8</v>
      </c>
    </row>
    <row r="84" spans="1:22" ht="15">
      <c r="A84" s="3">
        <v>9</v>
      </c>
      <c r="B84" s="3"/>
      <c r="C84" s="5"/>
      <c r="D84" s="39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8">
        <f t="shared" si="22"/>
        <v>0</v>
      </c>
      <c r="R84" s="38">
        <f t="shared" si="23"/>
        <v>0</v>
      </c>
      <c r="S84" s="7">
        <f t="shared" si="20"/>
        <v>0</v>
      </c>
      <c r="T84" s="8">
        <f>IF(K84&lt;&gt;"",SMALL((E84,G84,I84,K84,M84,O84),"1")+SMALL((E84,G84,I84,K84,M84,O84),"2"),0)</f>
        <v>0</v>
      </c>
      <c r="U84" s="8">
        <f>IF(N84&lt;"",SMALL((F84,H84,J84,L84,N84,P84),"1")+SMALL((F84,H84,J84,L84,N84,P84),"2"),0)</f>
        <v>0</v>
      </c>
      <c r="V84" s="37">
        <f t="shared" si="21"/>
        <v>0</v>
      </c>
    </row>
    <row r="85" spans="1:22" ht="15">
      <c r="A85" s="3">
        <v>10</v>
      </c>
      <c r="B85" s="3"/>
      <c r="C85" s="5"/>
      <c r="D85" s="3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8">
        <f t="shared" si="22"/>
        <v>0</v>
      </c>
      <c r="R85" s="38">
        <f t="shared" si="23"/>
        <v>0</v>
      </c>
      <c r="S85" s="7">
        <f t="shared" si="20"/>
        <v>0</v>
      </c>
      <c r="T85" s="8">
        <f>IF(K85&lt;&gt;"",SMALL((E85,G85,I85,K85,M85,O85),"1")+SMALL((E85,G85,I85,K85,M85,O85),"2"),0)</f>
        <v>0</v>
      </c>
      <c r="U85" s="8">
        <f>IF(N85&lt;"",SMALL((F85,H85,J85,L85,N85,P85),"1")+SMALL((F85,H85,J85,L85,N85,P85),"2"),0)</f>
        <v>0</v>
      </c>
      <c r="V85" s="37">
        <f t="shared" si="21"/>
        <v>0</v>
      </c>
    </row>
    <row r="87" spans="1:22" ht="15.75">
      <c r="A87" s="63" t="s">
        <v>21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62" t="s">
        <v>0</v>
      </c>
      <c r="B88" s="62" t="s">
        <v>17</v>
      </c>
      <c r="C88" s="62" t="s">
        <v>1</v>
      </c>
      <c r="D88" s="62" t="s">
        <v>5</v>
      </c>
      <c r="E88" s="64" t="s">
        <v>2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2" t="s">
        <v>28</v>
      </c>
      <c r="R88" s="62" t="s">
        <v>29</v>
      </c>
      <c r="S88" s="62" t="s">
        <v>32</v>
      </c>
      <c r="T88" s="62" t="s">
        <v>30</v>
      </c>
      <c r="U88" s="62" t="s">
        <v>31</v>
      </c>
      <c r="V88" s="62" t="s">
        <v>33</v>
      </c>
    </row>
    <row r="89" spans="1:22" ht="12.75">
      <c r="A89" s="62"/>
      <c r="B89" s="62"/>
      <c r="C89" s="62"/>
      <c r="D89" s="62"/>
      <c r="E89" s="2" t="s">
        <v>34</v>
      </c>
      <c r="F89" s="2" t="s">
        <v>22</v>
      </c>
      <c r="G89" s="2" t="s">
        <v>35</v>
      </c>
      <c r="H89" s="2" t="s">
        <v>23</v>
      </c>
      <c r="I89" s="2" t="s">
        <v>36</v>
      </c>
      <c r="J89" s="2" t="s">
        <v>24</v>
      </c>
      <c r="K89" s="2" t="s">
        <v>37</v>
      </c>
      <c r="L89" s="2" t="s">
        <v>25</v>
      </c>
      <c r="M89" s="2" t="s">
        <v>38</v>
      </c>
      <c r="N89" s="2" t="s">
        <v>26</v>
      </c>
      <c r="O89" s="2" t="s">
        <v>39</v>
      </c>
      <c r="P89" s="2" t="s">
        <v>27</v>
      </c>
      <c r="Q89" s="62"/>
      <c r="R89" s="62"/>
      <c r="S89" s="62"/>
      <c r="T89" s="62"/>
      <c r="U89" s="62"/>
      <c r="V89" s="62"/>
    </row>
    <row r="90" spans="1:22" ht="15">
      <c r="A90" s="3">
        <v>1</v>
      </c>
      <c r="B90" s="3">
        <v>11</v>
      </c>
      <c r="C90" s="5" t="s">
        <v>59</v>
      </c>
      <c r="D90" s="4" t="s">
        <v>120</v>
      </c>
      <c r="E90" s="6">
        <v>20</v>
      </c>
      <c r="F90" s="6">
        <v>5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38">
        <f>SUM(E90,G90,I90,K90,M90,O90,)</f>
        <v>20</v>
      </c>
      <c r="R90" s="38">
        <f>SUM(F90,H90,J90,L90,N90,P90,)</f>
        <v>5</v>
      </c>
      <c r="S90" s="7">
        <f aca="true" t="shared" si="24" ref="S90:S99">SUM(E90:P90)</f>
        <v>25</v>
      </c>
      <c r="T90" s="8">
        <f>IF(K90&lt;&gt;"",SMALL((E90,G90,I90,K90,M90,O90),"1")+SMALL((E90,G90,I90,K90,M90,O90),"2"),0)</f>
        <v>0</v>
      </c>
      <c r="U90" s="8">
        <f>IF(N90&lt;"",SMALL((F90,H90,J90,L90,N90,P90),"1")+SMALL((F90,H90,J90,L90,N90,P90),"2"),0)</f>
        <v>0</v>
      </c>
      <c r="V90" s="37">
        <f aca="true" t="shared" si="25" ref="V90:V99">S90-(T90+U90)</f>
        <v>25</v>
      </c>
    </row>
    <row r="91" spans="1:22" ht="15">
      <c r="A91" s="3">
        <v>2</v>
      </c>
      <c r="B91" s="3">
        <v>59</v>
      </c>
      <c r="C91" s="5" t="s">
        <v>61</v>
      </c>
      <c r="D91" s="4" t="s">
        <v>120</v>
      </c>
      <c r="E91" s="6">
        <v>17</v>
      </c>
      <c r="F91" s="6">
        <v>4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38">
        <f aca="true" t="shared" si="26" ref="Q91:Q99">SUM(E91,G91,I91,K91,M91,O91,)</f>
        <v>17</v>
      </c>
      <c r="R91" s="38">
        <f aca="true" t="shared" si="27" ref="R91:R99">SUM(F91,H91,J91,L91,N91,P91,)</f>
        <v>4</v>
      </c>
      <c r="S91" s="7">
        <f t="shared" si="24"/>
        <v>21</v>
      </c>
      <c r="T91" s="8">
        <f>IF(K91&lt;&gt;"",SMALL((E91,G91,I91,K91,M91,O91),"1")+SMALL((E91,G91,I91,K91,M91,O91),"2"),0)</f>
        <v>0</v>
      </c>
      <c r="U91" s="8">
        <f>IF(N91&lt;"",SMALL((F91,H91,J91,L91,N91,P91),"1")+SMALL((F91,H91,J91,L91,N91,P91),"2"),0)</f>
        <v>0</v>
      </c>
      <c r="V91" s="37">
        <f t="shared" si="25"/>
        <v>21</v>
      </c>
    </row>
    <row r="92" spans="1:22" ht="15">
      <c r="A92" s="3">
        <v>3</v>
      </c>
      <c r="B92" s="3">
        <v>50</v>
      </c>
      <c r="C92" s="5" t="s">
        <v>74</v>
      </c>
      <c r="D92" s="4" t="s">
        <v>151</v>
      </c>
      <c r="E92" s="6">
        <v>15</v>
      </c>
      <c r="F92" s="6">
        <v>3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38">
        <f t="shared" si="26"/>
        <v>15</v>
      </c>
      <c r="R92" s="38">
        <f t="shared" si="27"/>
        <v>3</v>
      </c>
      <c r="S92" s="7">
        <f t="shared" si="24"/>
        <v>18</v>
      </c>
      <c r="T92" s="8">
        <f>IF(K92&lt;&gt;"",SMALL((E92,G92,I92,K92,M92,O92),"1")+SMALL((E92,G92,I92,K92,M92,O92),"2"),0)</f>
        <v>0</v>
      </c>
      <c r="U92" s="8">
        <f>IF(N92&lt;"",SMALL((F92,H92,J92,L92,N92,P92),"1")+SMALL((F92,H92,J92,L92,N92,P92),"2"),0)</f>
        <v>0</v>
      </c>
      <c r="V92" s="37">
        <f t="shared" si="25"/>
        <v>18</v>
      </c>
    </row>
    <row r="93" spans="1:22" ht="15">
      <c r="A93" s="3">
        <v>4</v>
      </c>
      <c r="B93" s="3"/>
      <c r="C93" s="5"/>
      <c r="D93" s="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8">
        <f t="shared" si="26"/>
        <v>0</v>
      </c>
      <c r="R93" s="38">
        <f t="shared" si="27"/>
        <v>0</v>
      </c>
      <c r="S93" s="7">
        <f t="shared" si="24"/>
        <v>0</v>
      </c>
      <c r="T93" s="8">
        <f>IF(K93&lt;&gt;"",SMALL((E93,G93,I93,K93,M93,O93),"1")+SMALL((E93,G93,I93,K93,M93,O93),"2"),0)</f>
        <v>0</v>
      </c>
      <c r="U93" s="8">
        <f>IF(N93&lt;"",SMALL((F93,H93,J93,L93,N93,P93),"1")+SMALL((F93,H93,J93,L93,N93,P93),"2"),0)</f>
        <v>0</v>
      </c>
      <c r="V93" s="37">
        <f t="shared" si="25"/>
        <v>0</v>
      </c>
    </row>
    <row r="94" spans="1:22" ht="15">
      <c r="A94" s="3">
        <v>5</v>
      </c>
      <c r="B94" s="3"/>
      <c r="C94" s="5"/>
      <c r="D94" s="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8">
        <f t="shared" si="26"/>
        <v>0</v>
      </c>
      <c r="R94" s="38">
        <f t="shared" si="27"/>
        <v>0</v>
      </c>
      <c r="S94" s="7">
        <f t="shared" si="24"/>
        <v>0</v>
      </c>
      <c r="T94" s="8">
        <f>IF(K94&lt;&gt;"",SMALL((E94,G94,I94,K94,M94,O94),"1")+SMALL((E94,G94,I94,K94,M94,O94),"2"),0)</f>
        <v>0</v>
      </c>
      <c r="U94" s="8">
        <f>IF(N94&lt;"",SMALL((F94,H94,J94,L94,N94,P94),"1")+SMALL((F94,H94,J94,L94,N94,P94),"2"),0)</f>
        <v>0</v>
      </c>
      <c r="V94" s="37">
        <f t="shared" si="25"/>
        <v>0</v>
      </c>
    </row>
    <row r="95" spans="1:22" ht="15">
      <c r="A95" s="3">
        <v>6</v>
      </c>
      <c r="B95" s="3"/>
      <c r="C95" s="5"/>
      <c r="D95" s="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8">
        <f t="shared" si="26"/>
        <v>0</v>
      </c>
      <c r="R95" s="38">
        <f t="shared" si="27"/>
        <v>0</v>
      </c>
      <c r="S95" s="7">
        <f t="shared" si="24"/>
        <v>0</v>
      </c>
      <c r="T95" s="8">
        <f>IF(K95&lt;&gt;"",SMALL((E95,G95,I95,K95,M95,O95),"1")+SMALL((E95,G95,I95,K95,M95,O95),"2"),0)</f>
        <v>0</v>
      </c>
      <c r="U95" s="8">
        <f>IF(N95&lt;"",SMALL((F95,H95,J95,L95,N95,P95),"1")+SMALL((F95,H95,J95,L95,N95,P95),"2"),0)</f>
        <v>0</v>
      </c>
      <c r="V95" s="37">
        <f t="shared" si="25"/>
        <v>0</v>
      </c>
    </row>
    <row r="96" spans="1:22" ht="15">
      <c r="A96" s="3">
        <v>7</v>
      </c>
      <c r="B96" s="3"/>
      <c r="C96" s="5"/>
      <c r="D96" s="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8">
        <f t="shared" si="26"/>
        <v>0</v>
      </c>
      <c r="R96" s="38">
        <f t="shared" si="27"/>
        <v>0</v>
      </c>
      <c r="S96" s="7">
        <f t="shared" si="24"/>
        <v>0</v>
      </c>
      <c r="T96" s="8">
        <f>IF(K96&lt;&gt;"",SMALL((E96,G96,I96,K96,M96,O96),"1")+SMALL((E96,G96,I96,K96,M96,O96),"2"),0)</f>
        <v>0</v>
      </c>
      <c r="U96" s="8">
        <f>IF(N96&lt;"",SMALL((F96,H96,J96,L96,N96,P96),"1")+SMALL((F96,H96,J96,L96,N96,P96),"2"),0)</f>
        <v>0</v>
      </c>
      <c r="V96" s="37">
        <f t="shared" si="25"/>
        <v>0</v>
      </c>
    </row>
    <row r="97" spans="1:22" ht="15">
      <c r="A97" s="3">
        <v>8</v>
      </c>
      <c r="B97" s="3"/>
      <c r="C97" s="5"/>
      <c r="D97" s="39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8">
        <f t="shared" si="26"/>
        <v>0</v>
      </c>
      <c r="R97" s="38">
        <f t="shared" si="27"/>
        <v>0</v>
      </c>
      <c r="S97" s="7">
        <f t="shared" si="24"/>
        <v>0</v>
      </c>
      <c r="T97" s="8">
        <f>IF(K97&lt;&gt;"",SMALL((E97,G97,I97,K97,M97,O97),"1")+SMALL((E97,G97,I97,K97,M97,O97),"2"),0)</f>
        <v>0</v>
      </c>
      <c r="U97" s="8">
        <f>IF(N97&lt;"",SMALL((F97,H97,J97,L97,N97,P97),"1")+SMALL((F97,H97,J97,L97,N97,P97),"2"),0)</f>
        <v>0</v>
      </c>
      <c r="V97" s="37">
        <f t="shared" si="25"/>
        <v>0</v>
      </c>
    </row>
    <row r="98" spans="1:22" ht="15">
      <c r="A98" s="3">
        <v>9</v>
      </c>
      <c r="B98" s="3"/>
      <c r="C98" s="5"/>
      <c r="D98" s="39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8">
        <f t="shared" si="26"/>
        <v>0</v>
      </c>
      <c r="R98" s="38">
        <f t="shared" si="27"/>
        <v>0</v>
      </c>
      <c r="S98" s="7">
        <f t="shared" si="24"/>
        <v>0</v>
      </c>
      <c r="T98" s="8">
        <f>IF(K98&lt;&gt;"",SMALL((E98,G98,I98,K98,M98,O98),"1")+SMALL((E98,G98,I98,K98,M98,O98),"2"),0)</f>
        <v>0</v>
      </c>
      <c r="U98" s="8">
        <f>IF(N98&lt;"",SMALL((F98,H98,J98,L98,N98,P98),"1")+SMALL((F98,H98,J98,L98,N98,P98),"2"),0)</f>
        <v>0</v>
      </c>
      <c r="V98" s="37">
        <f t="shared" si="25"/>
        <v>0</v>
      </c>
    </row>
    <row r="99" spans="1:22" ht="15">
      <c r="A99" s="3">
        <v>10</v>
      </c>
      <c r="B99" s="3"/>
      <c r="C99" s="5"/>
      <c r="D99" s="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8">
        <f t="shared" si="26"/>
        <v>0</v>
      </c>
      <c r="R99" s="38">
        <f t="shared" si="27"/>
        <v>0</v>
      </c>
      <c r="S99" s="7">
        <f t="shared" si="24"/>
        <v>0</v>
      </c>
      <c r="T99" s="8">
        <f>IF(K99&lt;&gt;"",SMALL((E99,G99,I99,K99,M99,O99),"1")+SMALL((E99,G99,I99,K99,M99,O99),"2"),0)</f>
        <v>0</v>
      </c>
      <c r="U99" s="8">
        <f>IF(N99&lt;"",SMALL((F99,H99,J99,L99,N99,P99),"1")+SMALL((F99,H99,J99,L99,N99,P99),"2"),0)</f>
        <v>0</v>
      </c>
      <c r="V99" s="37">
        <f t="shared" si="25"/>
        <v>0</v>
      </c>
    </row>
    <row r="101" spans="1:22" ht="15.75">
      <c r="A101" s="63" t="s">
        <v>41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62" t="s">
        <v>0</v>
      </c>
      <c r="B102" s="62" t="s">
        <v>17</v>
      </c>
      <c r="C102" s="62" t="s">
        <v>1</v>
      </c>
      <c r="D102" s="62" t="s">
        <v>5</v>
      </c>
      <c r="E102" s="64" t="s">
        <v>2</v>
      </c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2" t="s">
        <v>28</v>
      </c>
      <c r="R102" s="62" t="s">
        <v>29</v>
      </c>
      <c r="S102" s="62" t="s">
        <v>32</v>
      </c>
      <c r="T102" s="62" t="s">
        <v>30</v>
      </c>
      <c r="U102" s="62" t="s">
        <v>31</v>
      </c>
      <c r="V102" s="62" t="s">
        <v>33</v>
      </c>
    </row>
    <row r="103" spans="1:22" ht="12.75">
      <c r="A103" s="62"/>
      <c r="B103" s="62"/>
      <c r="C103" s="62"/>
      <c r="D103" s="62"/>
      <c r="E103" s="2" t="s">
        <v>34</v>
      </c>
      <c r="F103" s="2" t="s">
        <v>22</v>
      </c>
      <c r="G103" s="2" t="s">
        <v>35</v>
      </c>
      <c r="H103" s="2" t="s">
        <v>23</v>
      </c>
      <c r="I103" s="2" t="s">
        <v>36</v>
      </c>
      <c r="J103" s="2" t="s">
        <v>24</v>
      </c>
      <c r="K103" s="2" t="s">
        <v>37</v>
      </c>
      <c r="L103" s="2" t="s">
        <v>25</v>
      </c>
      <c r="M103" s="2" t="s">
        <v>38</v>
      </c>
      <c r="N103" s="2" t="s">
        <v>26</v>
      </c>
      <c r="O103" s="2" t="s">
        <v>39</v>
      </c>
      <c r="P103" s="2" t="s">
        <v>27</v>
      </c>
      <c r="Q103" s="62"/>
      <c r="R103" s="62"/>
      <c r="S103" s="62"/>
      <c r="T103" s="62"/>
      <c r="U103" s="62"/>
      <c r="V103" s="62"/>
    </row>
    <row r="104" spans="1:22" ht="15">
      <c r="A104" s="3">
        <v>1</v>
      </c>
      <c r="B104" s="3">
        <v>5</v>
      </c>
      <c r="C104" s="5" t="s">
        <v>64</v>
      </c>
      <c r="D104" s="4" t="s">
        <v>120</v>
      </c>
      <c r="E104" s="6">
        <v>20</v>
      </c>
      <c r="F104" s="6">
        <v>4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38">
        <f>SUM(E104,G104,I104,K104,M104,O104,)</f>
        <v>20</v>
      </c>
      <c r="R104" s="38">
        <f>SUM(F104,H104,J104,L104,N104,P104,)</f>
        <v>4</v>
      </c>
      <c r="S104" s="7">
        <f aca="true" t="shared" si="28" ref="S104:S113">SUM(E104:P104)</f>
        <v>24</v>
      </c>
      <c r="T104" s="8">
        <f>IF(K104&lt;&gt;"",SMALL((E104,G104,I104,K104,M104,O104),"1")+SMALL((E104,G104,I104,K104,M104,O104),"2"),0)</f>
        <v>0</v>
      </c>
      <c r="U104" s="8">
        <f>IF(N104&lt;"",SMALL((F104,H104,J104,L104,N104,P104),"1")+SMALL((F104,H104,J104,L104,N104,P104),"2"),0)</f>
        <v>0</v>
      </c>
      <c r="V104" s="37">
        <f aca="true" t="shared" si="29" ref="V104:V113">S104-(T104+U104)</f>
        <v>24</v>
      </c>
    </row>
    <row r="105" spans="1:22" ht="15">
      <c r="A105" s="3">
        <v>2</v>
      </c>
      <c r="B105" s="3">
        <v>49</v>
      </c>
      <c r="C105" s="5" t="s">
        <v>66</v>
      </c>
      <c r="D105" s="4" t="s">
        <v>151</v>
      </c>
      <c r="E105" s="6">
        <v>17</v>
      </c>
      <c r="F105" s="6">
        <v>5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8">
        <f aca="true" t="shared" si="30" ref="Q105:Q113">SUM(E105,G105,I105,K105,M105,O105,)</f>
        <v>17</v>
      </c>
      <c r="R105" s="38">
        <f aca="true" t="shared" si="31" ref="R105:R113">SUM(F105,H105,J105,L105,N105,P105,)</f>
        <v>5</v>
      </c>
      <c r="S105" s="7">
        <f t="shared" si="28"/>
        <v>22</v>
      </c>
      <c r="T105" s="8">
        <f>IF(K105&lt;&gt;"",SMALL((E105,G105,I105,K105,M105,O105),"1")+SMALL((E105,G105,I105,K105,M105,O105),"2"),0)</f>
        <v>0</v>
      </c>
      <c r="U105" s="8">
        <f>IF(N105&lt;"",SMALL((F105,H105,J105,L105,N105,P105),"1")+SMALL((F105,H105,J105,L105,N105,P105),"2"),0)</f>
        <v>0</v>
      </c>
      <c r="V105" s="37">
        <f t="shared" si="29"/>
        <v>22</v>
      </c>
    </row>
    <row r="106" spans="1:22" ht="15">
      <c r="A106" s="3">
        <v>3</v>
      </c>
      <c r="B106" s="3">
        <v>54</v>
      </c>
      <c r="C106" s="5" t="s">
        <v>72</v>
      </c>
      <c r="D106" s="4" t="s">
        <v>154</v>
      </c>
      <c r="E106" s="6">
        <v>15</v>
      </c>
      <c r="F106" s="6">
        <v>3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38">
        <f t="shared" si="30"/>
        <v>15</v>
      </c>
      <c r="R106" s="38">
        <f t="shared" si="31"/>
        <v>3</v>
      </c>
      <c r="S106" s="7">
        <f t="shared" si="28"/>
        <v>18</v>
      </c>
      <c r="T106" s="8">
        <f>IF(K106&lt;&gt;"",SMALL((E106,G106,I106,K106,M106,O106),"1")+SMALL((E106,G106,I106,K106,M106,O106),"2"),0)</f>
        <v>0</v>
      </c>
      <c r="U106" s="8">
        <f>IF(N106&lt;"",SMALL((F106,H106,J106,L106,N106,P106),"1")+SMALL((F106,H106,J106,L106,N106,P106),"2"),0)</f>
        <v>0</v>
      </c>
      <c r="V106" s="37">
        <f t="shared" si="29"/>
        <v>18</v>
      </c>
    </row>
    <row r="107" spans="1:22" ht="15">
      <c r="A107" s="3">
        <v>4</v>
      </c>
      <c r="B107" s="3">
        <v>36</v>
      </c>
      <c r="C107" s="5" t="s">
        <v>69</v>
      </c>
      <c r="D107" s="4" t="s">
        <v>120</v>
      </c>
      <c r="E107" s="6">
        <v>13</v>
      </c>
      <c r="F107" s="6">
        <v>0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38">
        <f t="shared" si="30"/>
        <v>13</v>
      </c>
      <c r="R107" s="38">
        <f t="shared" si="31"/>
        <v>0</v>
      </c>
      <c r="S107" s="7">
        <f t="shared" si="28"/>
        <v>13</v>
      </c>
      <c r="T107" s="8">
        <f>IF(K107&lt;&gt;"",SMALL((E107,G107,I107,K107,M107,O107),"1")+SMALL((E107,G107,I107,K107,M107,O107),"2"),0)</f>
        <v>0</v>
      </c>
      <c r="U107" s="8">
        <f>IF(N107&lt;"",SMALL((F107,H107,J107,L107,N107,P107),"1")+SMALL((F107,H107,J107,L107,N107,P107),"2"),0)</f>
        <v>0</v>
      </c>
      <c r="V107" s="37">
        <f t="shared" si="29"/>
        <v>13</v>
      </c>
    </row>
    <row r="108" spans="1:22" ht="15">
      <c r="A108" s="3">
        <v>5</v>
      </c>
      <c r="B108" s="3">
        <v>23</v>
      </c>
      <c r="C108" s="5" t="s">
        <v>80</v>
      </c>
      <c r="D108" s="39" t="s">
        <v>159</v>
      </c>
      <c r="E108" s="6">
        <v>11</v>
      </c>
      <c r="F108" s="6">
        <v>1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38">
        <f t="shared" si="30"/>
        <v>11</v>
      </c>
      <c r="R108" s="38">
        <f t="shared" si="31"/>
        <v>1</v>
      </c>
      <c r="S108" s="7">
        <f t="shared" si="28"/>
        <v>12</v>
      </c>
      <c r="T108" s="8">
        <f>IF(K108&lt;&gt;"",SMALL((E108,G108,I108,K108,M108,O108),"1")+SMALL((E108,G108,I108,K108,M108,O108),"2"),0)</f>
        <v>0</v>
      </c>
      <c r="U108" s="8">
        <f>IF(N108&lt;"",SMALL((F108,H108,J108,L108,N108,P108),"1")+SMALL((F108,H108,J108,L108,N108,P108),"2"),0)</f>
        <v>0</v>
      </c>
      <c r="V108" s="37">
        <f t="shared" si="29"/>
        <v>12</v>
      </c>
    </row>
    <row r="109" spans="1:22" ht="15">
      <c r="A109" s="3">
        <v>6</v>
      </c>
      <c r="B109" s="3">
        <v>24</v>
      </c>
      <c r="C109" s="5" t="s">
        <v>82</v>
      </c>
      <c r="D109" s="4" t="s">
        <v>159</v>
      </c>
      <c r="E109" s="6">
        <v>10</v>
      </c>
      <c r="F109" s="6">
        <v>2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38">
        <f t="shared" si="30"/>
        <v>10</v>
      </c>
      <c r="R109" s="38">
        <f t="shared" si="31"/>
        <v>2</v>
      </c>
      <c r="S109" s="7">
        <f t="shared" si="28"/>
        <v>12</v>
      </c>
      <c r="T109" s="8">
        <f>IF(K109&lt;&gt;"",SMALL((E109,G109,I109,K109,M109,O109),"1")+SMALL((E109,G109,I109,K109,M109,O109),"2"),0)</f>
        <v>0</v>
      </c>
      <c r="U109" s="8">
        <f>IF(N109&lt;"",SMALL((F109,H109,J109,L109,N109,P109),"1")+SMALL((F109,H109,J109,L109,N109,P109),"2"),0)</f>
        <v>0</v>
      </c>
      <c r="V109" s="37">
        <f t="shared" si="29"/>
        <v>12</v>
      </c>
    </row>
    <row r="110" spans="1:22" ht="15">
      <c r="A110" s="3">
        <v>7</v>
      </c>
      <c r="B110" s="3"/>
      <c r="C110" s="5"/>
      <c r="D110" s="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38">
        <f t="shared" si="30"/>
        <v>0</v>
      </c>
      <c r="R110" s="38">
        <f t="shared" si="31"/>
        <v>0</v>
      </c>
      <c r="S110" s="7">
        <f t="shared" si="28"/>
        <v>0</v>
      </c>
      <c r="T110" s="8">
        <f>IF(K110&lt;&gt;"",SMALL((E110,G110,I110,K110,M110,O110),"1")+SMALL((E110,G110,I110,K110,M110,O110),"2"),0)</f>
        <v>0</v>
      </c>
      <c r="U110" s="8">
        <f>IF(N110&lt;"",SMALL((F110,H110,J110,L110,N110,P110),"1")+SMALL((F110,H110,J110,L110,N110,P110),"2"),0)</f>
        <v>0</v>
      </c>
      <c r="V110" s="37">
        <f t="shared" si="29"/>
        <v>0</v>
      </c>
    </row>
    <row r="111" spans="1:22" ht="15">
      <c r="A111" s="3">
        <v>8</v>
      </c>
      <c r="B111" s="3"/>
      <c r="C111" s="5"/>
      <c r="D111" s="3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8">
        <f t="shared" si="30"/>
        <v>0</v>
      </c>
      <c r="R111" s="38">
        <f t="shared" si="31"/>
        <v>0</v>
      </c>
      <c r="S111" s="7">
        <f t="shared" si="28"/>
        <v>0</v>
      </c>
      <c r="T111" s="8">
        <f>IF(K111&lt;&gt;"",SMALL((E111,G111,I111,K111,M111,O111),"1")+SMALL((E111,G111,I111,K111,M111,O111),"2"),0)</f>
        <v>0</v>
      </c>
      <c r="U111" s="8">
        <f>IF(N111&lt;"",SMALL((F111,H111,J111,L111,N111,P111),"1")+SMALL((F111,H111,J111,L111,N111,P111),"2"),0)</f>
        <v>0</v>
      </c>
      <c r="V111" s="37">
        <f t="shared" si="29"/>
        <v>0</v>
      </c>
    </row>
    <row r="112" spans="1:22" ht="15">
      <c r="A112" s="3">
        <v>9</v>
      </c>
      <c r="B112" s="3"/>
      <c r="C112" s="5"/>
      <c r="D112" s="3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38">
        <f t="shared" si="30"/>
        <v>0</v>
      </c>
      <c r="R112" s="38">
        <f t="shared" si="31"/>
        <v>0</v>
      </c>
      <c r="S112" s="7">
        <f t="shared" si="28"/>
        <v>0</v>
      </c>
      <c r="T112" s="8">
        <f>IF(K112&lt;&gt;"",SMALL((E112,G112,I112,K112,M112,O112),"1")+SMALL((E112,G112,I112,K112,M112,O112),"2"),0)</f>
        <v>0</v>
      </c>
      <c r="U112" s="8">
        <f>IF(N112&lt;"",SMALL((F112,H112,J112,L112,N112,P112),"1")+SMALL((F112,H112,J112,L112,N112,P112),"2"),0)</f>
        <v>0</v>
      </c>
      <c r="V112" s="37">
        <f t="shared" si="29"/>
        <v>0</v>
      </c>
    </row>
    <row r="113" spans="1:22" ht="15">
      <c r="A113" s="3">
        <v>10</v>
      </c>
      <c r="B113" s="3"/>
      <c r="C113" s="5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38">
        <f t="shared" si="30"/>
        <v>0</v>
      </c>
      <c r="R113" s="38">
        <f t="shared" si="31"/>
        <v>0</v>
      </c>
      <c r="S113" s="7">
        <f t="shared" si="28"/>
        <v>0</v>
      </c>
      <c r="T113" s="8">
        <f>IF(K113&lt;&gt;"",SMALL((E113,G113,I113,K113,M113,O113),"1")+SMALL((E113,G113,I113,K113,M113,O113),"2"),0)</f>
        <v>0</v>
      </c>
      <c r="U113" s="8">
        <f>IF(N113&lt;"",SMALL((F113,H113,J113,L113,N113,P113),"1")+SMALL((F113,H113,J113,L113,N113,P113),"2"),0)</f>
        <v>0</v>
      </c>
      <c r="V113" s="37">
        <f t="shared" si="29"/>
        <v>0</v>
      </c>
    </row>
    <row r="115" spans="1:22" ht="15.75">
      <c r="A115" s="63" t="s">
        <v>56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62" t="s">
        <v>0</v>
      </c>
      <c r="B116" s="62" t="s">
        <v>17</v>
      </c>
      <c r="C116" s="62" t="s">
        <v>1</v>
      </c>
      <c r="D116" s="62" t="s">
        <v>5</v>
      </c>
      <c r="E116" s="64" t="s">
        <v>2</v>
      </c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2" t="s">
        <v>28</v>
      </c>
      <c r="R116" s="62" t="s">
        <v>29</v>
      </c>
      <c r="S116" s="62" t="s">
        <v>32</v>
      </c>
      <c r="T116" s="62" t="s">
        <v>30</v>
      </c>
      <c r="U116" s="62" t="s">
        <v>31</v>
      </c>
      <c r="V116" s="62" t="s">
        <v>33</v>
      </c>
    </row>
    <row r="117" spans="1:22" ht="12.75">
      <c r="A117" s="62"/>
      <c r="B117" s="62"/>
      <c r="C117" s="62"/>
      <c r="D117" s="62"/>
      <c r="E117" s="2" t="s">
        <v>34</v>
      </c>
      <c r="F117" s="2" t="s">
        <v>22</v>
      </c>
      <c r="G117" s="2" t="s">
        <v>35</v>
      </c>
      <c r="H117" s="2" t="s">
        <v>23</v>
      </c>
      <c r="I117" s="2" t="s">
        <v>36</v>
      </c>
      <c r="J117" s="2" t="s">
        <v>24</v>
      </c>
      <c r="K117" s="2" t="s">
        <v>37</v>
      </c>
      <c r="L117" s="2" t="s">
        <v>25</v>
      </c>
      <c r="M117" s="2" t="s">
        <v>38</v>
      </c>
      <c r="N117" s="2" t="s">
        <v>26</v>
      </c>
      <c r="O117" s="2" t="s">
        <v>39</v>
      </c>
      <c r="P117" s="2" t="s">
        <v>27</v>
      </c>
      <c r="Q117" s="62"/>
      <c r="R117" s="62"/>
      <c r="S117" s="62"/>
      <c r="T117" s="62"/>
      <c r="U117" s="62"/>
      <c r="V117" s="62"/>
    </row>
    <row r="118" spans="1:22" ht="15">
      <c r="A118" s="3">
        <v>1</v>
      </c>
      <c r="B118" s="3">
        <v>56</v>
      </c>
      <c r="C118" s="5" t="s">
        <v>157</v>
      </c>
      <c r="D118" s="4" t="s">
        <v>154</v>
      </c>
      <c r="E118" s="6">
        <v>20</v>
      </c>
      <c r="F118" s="6">
        <v>5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38">
        <f>SUM(E118,G118,I118,K118,M118,O118,)</f>
        <v>20</v>
      </c>
      <c r="R118" s="38">
        <f>SUM(F118,H118,J118,L118,N118,P118,)</f>
        <v>5</v>
      </c>
      <c r="S118" s="7">
        <f aca="true" t="shared" si="32" ref="S118:S127">SUM(E118:P118)</f>
        <v>25</v>
      </c>
      <c r="T118" s="8">
        <f>IF(K118&lt;&gt;"",SMALL((E118,G118,I118,K118,M118,O118),"1")+SMALL((E118,G118,I118,K118,M118,O118),"2"),0)</f>
        <v>0</v>
      </c>
      <c r="U118" s="8">
        <f>IF(N118&lt;"",SMALL((F118,H118,J118,L118,N118,P118),"1")+SMALL((F118,H118,J118,L118,N118,P118),"2"),0)</f>
        <v>0</v>
      </c>
      <c r="V118" s="37">
        <f aca="true" t="shared" si="33" ref="V118:V127">S118-(T118+U118)</f>
        <v>25</v>
      </c>
    </row>
    <row r="119" spans="1:22" ht="15">
      <c r="A119" s="3">
        <v>2</v>
      </c>
      <c r="B119" s="3">
        <v>52</v>
      </c>
      <c r="C119" s="5" t="s">
        <v>70</v>
      </c>
      <c r="D119" s="4" t="s">
        <v>130</v>
      </c>
      <c r="E119" s="6">
        <v>17</v>
      </c>
      <c r="F119" s="6">
        <v>4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38">
        <f aca="true" t="shared" si="34" ref="Q119:Q127">SUM(E119,G119,I119,K119,M119,O119,)</f>
        <v>17</v>
      </c>
      <c r="R119" s="38">
        <f aca="true" t="shared" si="35" ref="R119:R127">SUM(F119,H119,J119,L119,N119,P119,)</f>
        <v>4</v>
      </c>
      <c r="S119" s="7">
        <f t="shared" si="32"/>
        <v>21</v>
      </c>
      <c r="T119" s="8">
        <f>IF(K119&lt;&gt;"",SMALL((E119,G119,I119,K119,M119,O119),"1")+SMALL((E119,G119,I119,K119,M119,O119),"2"),0)</f>
        <v>0</v>
      </c>
      <c r="U119" s="8">
        <f>IF(N119&lt;"",SMALL((F119,H119,J119,L119,N119,P119),"1")+SMALL((F119,H119,J119,L119,N119,P119),"2"),0)</f>
        <v>0</v>
      </c>
      <c r="V119" s="37">
        <f t="shared" si="33"/>
        <v>21</v>
      </c>
    </row>
    <row r="120" spans="1:22" ht="15">
      <c r="A120" s="3">
        <v>3</v>
      </c>
      <c r="B120" s="3">
        <v>44</v>
      </c>
      <c r="C120" s="5" t="s">
        <v>73</v>
      </c>
      <c r="D120" s="4" t="s">
        <v>118</v>
      </c>
      <c r="E120" s="6">
        <v>15</v>
      </c>
      <c r="F120" s="6">
        <v>3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38">
        <f t="shared" si="34"/>
        <v>15</v>
      </c>
      <c r="R120" s="38">
        <f t="shared" si="35"/>
        <v>3</v>
      </c>
      <c r="S120" s="7">
        <f t="shared" si="32"/>
        <v>18</v>
      </c>
      <c r="T120" s="8">
        <f>IF(K120&lt;&gt;"",SMALL((E120,G120,I120,K120,M120,O120),"1")+SMALL((E120,G120,I120,K120,M120,O120),"2"),0)</f>
        <v>0</v>
      </c>
      <c r="U120" s="8">
        <f>IF(N120&lt;"",SMALL((F120,H120,J120,L120,N120,P120),"1")+SMALL((F120,H120,J120,L120,N120,P120),"2"),0)</f>
        <v>0</v>
      </c>
      <c r="V120" s="37">
        <f t="shared" si="33"/>
        <v>18</v>
      </c>
    </row>
    <row r="121" spans="1:22" ht="15">
      <c r="A121" s="3">
        <v>4</v>
      </c>
      <c r="B121" s="3">
        <v>16</v>
      </c>
      <c r="C121" s="5" t="s">
        <v>84</v>
      </c>
      <c r="D121" s="4" t="s">
        <v>133</v>
      </c>
      <c r="E121" s="6">
        <v>13</v>
      </c>
      <c r="F121" s="6">
        <v>2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38">
        <f t="shared" si="34"/>
        <v>13</v>
      </c>
      <c r="R121" s="38">
        <f t="shared" si="35"/>
        <v>2</v>
      </c>
      <c r="S121" s="7">
        <f t="shared" si="32"/>
        <v>15</v>
      </c>
      <c r="T121" s="8">
        <f>IF(K121&lt;&gt;"",SMALL((E121,G121,I121,K121,M121,O121),"1")+SMALL((E121,G121,I121,K121,M121,O121),"2"),0)</f>
        <v>0</v>
      </c>
      <c r="U121" s="8">
        <f>IF(N121&lt;"",SMALL((F121,H121,J121,L121,N121,P121),"1")+SMALL((F121,H121,J121,L121,N121,P121),"2"),0)</f>
        <v>0</v>
      </c>
      <c r="V121" s="37">
        <f t="shared" si="33"/>
        <v>15</v>
      </c>
    </row>
    <row r="122" spans="1:22" ht="15">
      <c r="A122" s="3">
        <v>5</v>
      </c>
      <c r="B122" s="3">
        <v>55</v>
      </c>
      <c r="C122" s="5" t="s">
        <v>88</v>
      </c>
      <c r="D122" s="39" t="s">
        <v>154</v>
      </c>
      <c r="E122" s="6">
        <v>11</v>
      </c>
      <c r="F122" s="6">
        <v>1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38">
        <f t="shared" si="34"/>
        <v>11</v>
      </c>
      <c r="R122" s="38">
        <f t="shared" si="35"/>
        <v>1</v>
      </c>
      <c r="S122" s="7">
        <f t="shared" si="32"/>
        <v>12</v>
      </c>
      <c r="T122" s="8">
        <f>IF(K122&lt;&gt;"",SMALL((E122,G122,I122,K122,M122,O122),"1")+SMALL((E122,G122,I122,K122,M122,O122),"2"),0)</f>
        <v>0</v>
      </c>
      <c r="U122" s="8">
        <f>IF(N122&lt;"",SMALL((F122,H122,J122,L122,N122,P122),"1")+SMALL((F122,H122,J122,L122,N122,P122),"2"),0)</f>
        <v>0</v>
      </c>
      <c r="V122" s="37">
        <f t="shared" si="33"/>
        <v>12</v>
      </c>
    </row>
    <row r="123" spans="1:22" ht="15">
      <c r="A123" s="3">
        <v>6</v>
      </c>
      <c r="B123" s="3">
        <v>17</v>
      </c>
      <c r="C123" s="5" t="s">
        <v>71</v>
      </c>
      <c r="D123" s="4" t="s">
        <v>133</v>
      </c>
      <c r="E123" s="6">
        <v>10</v>
      </c>
      <c r="F123" s="6">
        <v>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38">
        <f t="shared" si="34"/>
        <v>10</v>
      </c>
      <c r="R123" s="38">
        <f t="shared" si="35"/>
        <v>0</v>
      </c>
      <c r="S123" s="7">
        <f t="shared" si="32"/>
        <v>10</v>
      </c>
      <c r="T123" s="8">
        <f>IF(K123&lt;&gt;"",SMALL((E123,G123,I123,K123,M123,O123),"1")+SMALL((E123,G123,I123,K123,M123,O123),"2"),0)</f>
        <v>0</v>
      </c>
      <c r="U123" s="8">
        <f>IF(N123&lt;"",SMALL((F123,H123,J123,L123,N123,P123),"1")+SMALL((F123,H123,J123,L123,N123,P123),"2"),0)</f>
        <v>0</v>
      </c>
      <c r="V123" s="37">
        <f t="shared" si="33"/>
        <v>10</v>
      </c>
    </row>
    <row r="124" spans="1:22" ht="15">
      <c r="A124" s="3">
        <v>7</v>
      </c>
      <c r="B124" s="3">
        <v>45</v>
      </c>
      <c r="C124" s="5" t="s">
        <v>101</v>
      </c>
      <c r="D124" s="4" t="s">
        <v>118</v>
      </c>
      <c r="E124" s="6">
        <v>9</v>
      </c>
      <c r="F124" s="6">
        <v>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38">
        <f t="shared" si="34"/>
        <v>9</v>
      </c>
      <c r="R124" s="38">
        <f t="shared" si="35"/>
        <v>0</v>
      </c>
      <c r="S124" s="7">
        <f t="shared" si="32"/>
        <v>9</v>
      </c>
      <c r="T124" s="8">
        <f>IF(K124&lt;&gt;"",SMALL((E124,G124,I124,K124,M124,O124),"1")+SMALL((E124,G124,I124,K124,M124,O124),"2"),0)</f>
        <v>0</v>
      </c>
      <c r="U124" s="8">
        <f>IF(N124&lt;"",SMALL((F124,H124,J124,L124,N124,P124),"1")+SMALL((F124,H124,J124,L124,N124,P124),"2"),0)</f>
        <v>0</v>
      </c>
      <c r="V124" s="37">
        <f t="shared" si="33"/>
        <v>9</v>
      </c>
    </row>
    <row r="125" spans="1:22" ht="15">
      <c r="A125" s="3">
        <v>8</v>
      </c>
      <c r="B125" s="3"/>
      <c r="C125" s="5"/>
      <c r="D125" s="3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38">
        <f t="shared" si="34"/>
        <v>0</v>
      </c>
      <c r="R125" s="38">
        <f t="shared" si="35"/>
        <v>0</v>
      </c>
      <c r="S125" s="7">
        <f t="shared" si="32"/>
        <v>0</v>
      </c>
      <c r="T125" s="8">
        <f>IF(K125&lt;&gt;"",SMALL((E125,G125,I125,K125,M125,O125),"1")+SMALL((E125,G125,I125,K125,M125,O125),"2"),0)</f>
        <v>0</v>
      </c>
      <c r="U125" s="8">
        <f>IF(N125&lt;"",SMALL((F125,H125,J125,L125,N125,P125),"1")+SMALL((F125,H125,J125,L125,N125,P125),"2"),0)</f>
        <v>0</v>
      </c>
      <c r="V125" s="37">
        <f t="shared" si="33"/>
        <v>0</v>
      </c>
    </row>
    <row r="126" spans="1:22" ht="15">
      <c r="A126" s="3">
        <v>9</v>
      </c>
      <c r="B126" s="3"/>
      <c r="C126" s="5"/>
      <c r="D126" s="3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38">
        <f t="shared" si="34"/>
        <v>0</v>
      </c>
      <c r="R126" s="38">
        <f t="shared" si="35"/>
        <v>0</v>
      </c>
      <c r="S126" s="7">
        <f t="shared" si="32"/>
        <v>0</v>
      </c>
      <c r="T126" s="8">
        <f>IF(K126&lt;&gt;"",SMALL((E126,G126,I126,K126,M126,O126),"1")+SMALL((E126,G126,I126,K126,M126,O126),"2"),0)</f>
        <v>0</v>
      </c>
      <c r="U126" s="8">
        <f>IF(N126&lt;"",SMALL((F126,H126,J126,L126,N126,P126),"1")+SMALL((F126,H126,J126,L126,N126,P126),"2"),0)</f>
        <v>0</v>
      </c>
      <c r="V126" s="37">
        <f t="shared" si="33"/>
        <v>0</v>
      </c>
    </row>
    <row r="127" spans="1:22" ht="15">
      <c r="A127" s="3">
        <v>10</v>
      </c>
      <c r="B127" s="3"/>
      <c r="C127" s="5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38">
        <f t="shared" si="34"/>
        <v>0</v>
      </c>
      <c r="R127" s="38">
        <f t="shared" si="35"/>
        <v>0</v>
      </c>
      <c r="S127" s="7">
        <f t="shared" si="32"/>
        <v>0</v>
      </c>
      <c r="T127" s="8">
        <f>IF(K127&lt;&gt;"",SMALL((E127,G127,I127,K127,M127,O127),"1")+SMALL((E127,G127,I127,K127,M127,O127),"2"),0)</f>
        <v>0</v>
      </c>
      <c r="U127" s="8">
        <f>IF(N127&lt;"",SMALL((F127,H127,J127,L127,N127,P127),"1")+SMALL((F127,H127,J127,L127,N127,P127),"2"),0)</f>
        <v>0</v>
      </c>
      <c r="V127" s="37">
        <f t="shared" si="33"/>
        <v>0</v>
      </c>
    </row>
  </sheetData>
  <sheetProtection/>
  <mergeCells count="111">
    <mergeCell ref="S116:S117"/>
    <mergeCell ref="T116:T117"/>
    <mergeCell ref="U116:U117"/>
    <mergeCell ref="V116:V117"/>
    <mergeCell ref="U60:U61"/>
    <mergeCell ref="V60:V61"/>
    <mergeCell ref="A115:V115"/>
    <mergeCell ref="A116:A117"/>
    <mergeCell ref="B116:B117"/>
    <mergeCell ref="C116:C117"/>
    <mergeCell ref="D116:D117"/>
    <mergeCell ref="E116:P116"/>
    <mergeCell ref="Q116:Q117"/>
    <mergeCell ref="R116:R117"/>
    <mergeCell ref="A59:V59"/>
    <mergeCell ref="A60:A61"/>
    <mergeCell ref="B60:B61"/>
    <mergeCell ref="C60:C61"/>
    <mergeCell ref="D60:D61"/>
    <mergeCell ref="E60:P60"/>
    <mergeCell ref="Q60:Q61"/>
    <mergeCell ref="R60:R61"/>
    <mergeCell ref="S60:S61"/>
    <mergeCell ref="T60:T61"/>
    <mergeCell ref="U102:U103"/>
    <mergeCell ref="V102:V103"/>
    <mergeCell ref="A101:V101"/>
    <mergeCell ref="A102:A103"/>
    <mergeCell ref="B102:B103"/>
    <mergeCell ref="C102:C103"/>
    <mergeCell ref="D102:D103"/>
    <mergeCell ref="E102:P102"/>
    <mergeCell ref="Q102:Q103"/>
    <mergeCell ref="R102:R103"/>
    <mergeCell ref="S102:S103"/>
    <mergeCell ref="T102:T103"/>
    <mergeCell ref="C18:C19"/>
    <mergeCell ref="D18:D19"/>
    <mergeCell ref="E18:P18"/>
    <mergeCell ref="Q18:Q19"/>
    <mergeCell ref="R18:R19"/>
    <mergeCell ref="S18:S19"/>
    <mergeCell ref="T18:T19"/>
    <mergeCell ref="U18:U19"/>
    <mergeCell ref="V18:V19"/>
    <mergeCell ref="R4:R5"/>
    <mergeCell ref="A31:V31"/>
    <mergeCell ref="E4:P4"/>
    <mergeCell ref="U4:U5"/>
    <mergeCell ref="A17:V17"/>
    <mergeCell ref="A18:A19"/>
    <mergeCell ref="B18:B19"/>
    <mergeCell ref="A32:A33"/>
    <mergeCell ref="B32:B33"/>
    <mergeCell ref="C32:C33"/>
    <mergeCell ref="D32:D33"/>
    <mergeCell ref="E32:P32"/>
    <mergeCell ref="Q32:Q33"/>
    <mergeCell ref="A3:V3"/>
    <mergeCell ref="A4:A5"/>
    <mergeCell ref="B4:B5"/>
    <mergeCell ref="C4:C5"/>
    <mergeCell ref="D4:D5"/>
    <mergeCell ref="S4:S5"/>
    <mergeCell ref="V4:V5"/>
    <mergeCell ref="T4:T5"/>
    <mergeCell ref="C46:C47"/>
    <mergeCell ref="D46:D47"/>
    <mergeCell ref="E46:P46"/>
    <mergeCell ref="Q46:Q47"/>
    <mergeCell ref="U32:U33"/>
    <mergeCell ref="V32:V33"/>
    <mergeCell ref="R32:R33"/>
    <mergeCell ref="S32:S33"/>
    <mergeCell ref="T32:T33"/>
    <mergeCell ref="A2:V2"/>
    <mergeCell ref="R46:R47"/>
    <mergeCell ref="S46:S47"/>
    <mergeCell ref="T46:T47"/>
    <mergeCell ref="U46:U47"/>
    <mergeCell ref="V46:V47"/>
    <mergeCell ref="A45:V45"/>
    <mergeCell ref="Q4:Q5"/>
    <mergeCell ref="A46:A47"/>
    <mergeCell ref="B46:B47"/>
    <mergeCell ref="D1:V1"/>
    <mergeCell ref="A1:C1"/>
    <mergeCell ref="A73:V73"/>
    <mergeCell ref="A74:A75"/>
    <mergeCell ref="B74:B75"/>
    <mergeCell ref="C74:C75"/>
    <mergeCell ref="D74:D75"/>
    <mergeCell ref="E74:P74"/>
    <mergeCell ref="Q74:Q75"/>
    <mergeCell ref="R74:R75"/>
    <mergeCell ref="S74:S75"/>
    <mergeCell ref="T74:T75"/>
    <mergeCell ref="U74:U75"/>
    <mergeCell ref="V74:V75"/>
    <mergeCell ref="A87:V87"/>
    <mergeCell ref="A88:A89"/>
    <mergeCell ref="B88:B89"/>
    <mergeCell ref="C88:C89"/>
    <mergeCell ref="D88:D89"/>
    <mergeCell ref="E88:P88"/>
    <mergeCell ref="Q88:Q89"/>
    <mergeCell ref="R88:R89"/>
    <mergeCell ref="S88:S89"/>
    <mergeCell ref="T88:T89"/>
    <mergeCell ref="U88:U89"/>
    <mergeCell ref="V88:V8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8"/>
  <sheetViews>
    <sheetView zoomScale="85" zoomScaleNormal="85" zoomScalePageLayoutView="0" workbookViewId="0" topLeftCell="B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69" t="s">
        <v>57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8.75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8.75">
      <c r="A3" s="32"/>
      <c r="B3" s="11"/>
      <c r="C3" s="11"/>
      <c r="D3" s="11"/>
      <c r="E3" s="11"/>
      <c r="F3" s="11"/>
      <c r="G3" s="20"/>
      <c r="H3" s="71" t="s">
        <v>7</v>
      </c>
      <c r="I3" s="72"/>
      <c r="J3" s="72"/>
      <c r="K3" s="72"/>
      <c r="L3" s="73"/>
      <c r="M3" s="74" t="s">
        <v>8</v>
      </c>
      <c r="N3" s="72"/>
      <c r="O3" s="72"/>
      <c r="P3" s="72"/>
      <c r="Q3" s="75"/>
      <c r="R3" s="76" t="s">
        <v>9</v>
      </c>
      <c r="S3" s="77"/>
      <c r="T3" s="77"/>
      <c r="U3" s="77"/>
      <c r="V3" s="78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42</v>
      </c>
      <c r="N4" s="45" t="s">
        <v>46</v>
      </c>
      <c r="O4" s="49" t="s">
        <v>47</v>
      </c>
      <c r="P4" s="49" t="s">
        <v>48</v>
      </c>
      <c r="Q4" s="52" t="s">
        <v>44</v>
      </c>
      <c r="R4" s="48" t="s">
        <v>49</v>
      </c>
      <c r="S4" s="45" t="s">
        <v>43</v>
      </c>
      <c r="T4" s="49" t="s">
        <v>50</v>
      </c>
      <c r="U4" s="49" t="s">
        <v>51</v>
      </c>
      <c r="V4" s="50" t="s">
        <v>45</v>
      </c>
      <c r="W4" s="53" t="s">
        <v>19</v>
      </c>
    </row>
    <row r="5" spans="1:23" ht="15">
      <c r="A5" s="12">
        <v>1</v>
      </c>
      <c r="B5" s="12">
        <v>11</v>
      </c>
      <c r="C5" s="13" t="s">
        <v>59</v>
      </c>
      <c r="D5" s="25" t="s">
        <v>120</v>
      </c>
      <c r="E5" s="12" t="s">
        <v>60</v>
      </c>
      <c r="F5" s="13" t="s">
        <v>128</v>
      </c>
      <c r="G5" s="30">
        <f aca="true" t="shared" si="0" ref="G5:G36">SUM(L5,Q5,V5)+W5</f>
        <v>643.3910000000001</v>
      </c>
      <c r="H5" s="21">
        <v>53.891</v>
      </c>
      <c r="I5" s="22">
        <v>52.775</v>
      </c>
      <c r="J5" s="22">
        <v>63.382</v>
      </c>
      <c r="K5" s="22">
        <v>56.097</v>
      </c>
      <c r="L5" s="31">
        <f aca="true" t="shared" si="1" ref="L5:L36">SUM(H5:K5)</f>
        <v>226.145</v>
      </c>
      <c r="M5" s="23">
        <v>51.329</v>
      </c>
      <c r="N5" s="22">
        <v>50.975</v>
      </c>
      <c r="O5" s="22">
        <v>56.21</v>
      </c>
      <c r="P5" s="22">
        <v>50.902</v>
      </c>
      <c r="Q5" s="31">
        <f aca="true" t="shared" si="2" ref="Q5:Q36">SUM(M5:P5)</f>
        <v>209.416</v>
      </c>
      <c r="R5" s="21">
        <v>51.333</v>
      </c>
      <c r="S5" s="22">
        <v>49.742</v>
      </c>
      <c r="T5" s="22">
        <v>55.687</v>
      </c>
      <c r="U5" s="22">
        <v>51.068</v>
      </c>
      <c r="V5" s="31">
        <f aca="true" t="shared" si="3" ref="V5:V36">SUM(R5:U5)</f>
        <v>207.82999999999998</v>
      </c>
      <c r="W5" s="43"/>
    </row>
    <row r="6" spans="1:23" ht="15">
      <c r="A6" s="12">
        <v>2</v>
      </c>
      <c r="B6" s="12">
        <v>59</v>
      </c>
      <c r="C6" s="13" t="s">
        <v>61</v>
      </c>
      <c r="D6" s="25" t="s">
        <v>120</v>
      </c>
      <c r="E6" s="12" t="s">
        <v>60</v>
      </c>
      <c r="F6" s="13" t="s">
        <v>119</v>
      </c>
      <c r="G6" s="30">
        <f t="shared" si="0"/>
        <v>654.2819999999999</v>
      </c>
      <c r="H6" s="21">
        <v>54.287</v>
      </c>
      <c r="I6" s="22">
        <v>52.689</v>
      </c>
      <c r="J6" s="22">
        <v>56.068</v>
      </c>
      <c r="K6" s="22">
        <v>53.228</v>
      </c>
      <c r="L6" s="31">
        <f t="shared" si="1"/>
        <v>216.272</v>
      </c>
      <c r="M6" s="23">
        <v>53.862</v>
      </c>
      <c r="N6" s="22">
        <v>52.815</v>
      </c>
      <c r="O6" s="22">
        <v>57.685</v>
      </c>
      <c r="P6" s="22">
        <v>54.884</v>
      </c>
      <c r="Q6" s="31">
        <f t="shared" si="2"/>
        <v>219.24599999999998</v>
      </c>
      <c r="R6" s="21">
        <v>54.657</v>
      </c>
      <c r="S6" s="22">
        <v>52.213</v>
      </c>
      <c r="T6" s="22">
        <v>59.539</v>
      </c>
      <c r="U6" s="22">
        <v>52.355</v>
      </c>
      <c r="V6" s="31">
        <f t="shared" si="3"/>
        <v>218.76399999999998</v>
      </c>
      <c r="W6" s="43"/>
    </row>
    <row r="7" spans="1:23" ht="15">
      <c r="A7" s="12">
        <v>3</v>
      </c>
      <c r="B7" s="12">
        <v>9</v>
      </c>
      <c r="C7" s="13" t="s">
        <v>62</v>
      </c>
      <c r="D7" s="25" t="s">
        <v>125</v>
      </c>
      <c r="E7" s="12" t="s">
        <v>55</v>
      </c>
      <c r="F7" s="13" t="s">
        <v>126</v>
      </c>
      <c r="G7" s="30">
        <f t="shared" si="0"/>
        <v>657.87</v>
      </c>
      <c r="H7" s="21">
        <v>52.958</v>
      </c>
      <c r="I7" s="22">
        <v>52.367</v>
      </c>
      <c r="J7" s="22">
        <v>63.002</v>
      </c>
      <c r="K7" s="22">
        <v>53.492</v>
      </c>
      <c r="L7" s="31">
        <f t="shared" si="1"/>
        <v>221.819</v>
      </c>
      <c r="M7" s="23">
        <v>55.091</v>
      </c>
      <c r="N7" s="22">
        <v>54.666</v>
      </c>
      <c r="O7" s="22">
        <v>58.217</v>
      </c>
      <c r="P7" s="22">
        <v>52.722</v>
      </c>
      <c r="Q7" s="31">
        <f t="shared" si="2"/>
        <v>220.696</v>
      </c>
      <c r="R7" s="21">
        <v>52.892</v>
      </c>
      <c r="S7" s="22">
        <v>50.51</v>
      </c>
      <c r="T7" s="22">
        <v>58.218</v>
      </c>
      <c r="U7" s="22">
        <v>53.735</v>
      </c>
      <c r="V7" s="31">
        <f t="shared" si="3"/>
        <v>215.35500000000002</v>
      </c>
      <c r="W7" s="41"/>
    </row>
    <row r="8" spans="1:23" ht="15">
      <c r="A8" s="12">
        <v>4</v>
      </c>
      <c r="B8" s="12">
        <v>42</v>
      </c>
      <c r="C8" s="13" t="s">
        <v>63</v>
      </c>
      <c r="D8" s="25" t="s">
        <v>118</v>
      </c>
      <c r="E8" s="12" t="s">
        <v>55</v>
      </c>
      <c r="F8" s="13" t="s">
        <v>135</v>
      </c>
      <c r="G8" s="30">
        <f t="shared" si="0"/>
        <v>658.534</v>
      </c>
      <c r="H8" s="21">
        <v>55.733</v>
      </c>
      <c r="I8" s="22">
        <v>53.121</v>
      </c>
      <c r="J8" s="22">
        <v>58.064</v>
      </c>
      <c r="K8" s="22">
        <v>55.293</v>
      </c>
      <c r="L8" s="31">
        <f t="shared" si="1"/>
        <v>222.211</v>
      </c>
      <c r="M8" s="23">
        <v>54.787</v>
      </c>
      <c r="N8" s="22">
        <v>51.64</v>
      </c>
      <c r="O8" s="22">
        <v>56.976</v>
      </c>
      <c r="P8" s="22">
        <v>52.277</v>
      </c>
      <c r="Q8" s="31">
        <f t="shared" si="2"/>
        <v>215.68</v>
      </c>
      <c r="R8" s="21">
        <v>54.97</v>
      </c>
      <c r="S8" s="22">
        <v>51.194</v>
      </c>
      <c r="T8" s="22">
        <v>61.296</v>
      </c>
      <c r="U8" s="22">
        <v>53.183</v>
      </c>
      <c r="V8" s="31">
        <f t="shared" si="3"/>
        <v>220.643</v>
      </c>
      <c r="W8" s="43"/>
    </row>
    <row r="9" spans="1:23" ht="15">
      <c r="A9" s="12">
        <v>5</v>
      </c>
      <c r="B9" s="12">
        <v>5</v>
      </c>
      <c r="C9" s="13" t="s">
        <v>64</v>
      </c>
      <c r="D9" s="25" t="s">
        <v>120</v>
      </c>
      <c r="E9" s="12" t="s">
        <v>65</v>
      </c>
      <c r="F9" s="13" t="s">
        <v>121</v>
      </c>
      <c r="G9" s="30">
        <f t="shared" si="0"/>
        <v>662.8499999999999</v>
      </c>
      <c r="H9" s="21">
        <v>59.879</v>
      </c>
      <c r="I9" s="22">
        <v>54.75</v>
      </c>
      <c r="J9" s="22">
        <v>59.42</v>
      </c>
      <c r="K9" s="22">
        <v>56.486</v>
      </c>
      <c r="L9" s="31">
        <f t="shared" si="1"/>
        <v>230.53499999999997</v>
      </c>
      <c r="M9" s="23">
        <v>53.748</v>
      </c>
      <c r="N9" s="22">
        <v>51.332</v>
      </c>
      <c r="O9" s="22">
        <v>57.485</v>
      </c>
      <c r="P9" s="22">
        <v>53.196</v>
      </c>
      <c r="Q9" s="31">
        <f t="shared" si="2"/>
        <v>215.761</v>
      </c>
      <c r="R9" s="21">
        <v>52.587</v>
      </c>
      <c r="S9" s="22">
        <v>55.012</v>
      </c>
      <c r="T9" s="22">
        <v>56.143</v>
      </c>
      <c r="U9" s="22">
        <v>52.812</v>
      </c>
      <c r="V9" s="31">
        <f t="shared" si="3"/>
        <v>216.55400000000003</v>
      </c>
      <c r="W9" s="41"/>
    </row>
    <row r="10" spans="1:23" ht="15">
      <c r="A10" s="12">
        <v>6</v>
      </c>
      <c r="B10" s="12">
        <v>10</v>
      </c>
      <c r="C10" s="13" t="s">
        <v>64</v>
      </c>
      <c r="D10" s="25" t="s">
        <v>120</v>
      </c>
      <c r="E10" s="12" t="s">
        <v>53</v>
      </c>
      <c r="F10" s="13" t="s">
        <v>127</v>
      </c>
      <c r="G10" s="30">
        <f t="shared" si="0"/>
        <v>663.4599999999999</v>
      </c>
      <c r="H10" s="21">
        <v>59.112</v>
      </c>
      <c r="I10" s="22">
        <v>53.678</v>
      </c>
      <c r="J10" s="22">
        <v>58.627</v>
      </c>
      <c r="K10" s="22">
        <v>53.312</v>
      </c>
      <c r="L10" s="31">
        <f t="shared" si="1"/>
        <v>224.72899999999998</v>
      </c>
      <c r="M10" s="23">
        <v>53.826</v>
      </c>
      <c r="N10" s="22">
        <v>52.783</v>
      </c>
      <c r="O10" s="22">
        <v>59.038</v>
      </c>
      <c r="P10" s="22">
        <v>53.756</v>
      </c>
      <c r="Q10" s="31">
        <f t="shared" si="2"/>
        <v>219.403</v>
      </c>
      <c r="R10" s="23">
        <v>55.276</v>
      </c>
      <c r="S10" s="22">
        <v>51.443</v>
      </c>
      <c r="T10" s="22">
        <v>59.457</v>
      </c>
      <c r="U10" s="22">
        <v>53.152</v>
      </c>
      <c r="V10" s="31">
        <f t="shared" si="3"/>
        <v>219.32799999999997</v>
      </c>
      <c r="W10" s="41"/>
    </row>
    <row r="11" spans="1:23" ht="15">
      <c r="A11" s="12">
        <v>7</v>
      </c>
      <c r="B11" s="12">
        <v>49</v>
      </c>
      <c r="C11" s="13" t="s">
        <v>66</v>
      </c>
      <c r="D11" s="25" t="s">
        <v>151</v>
      </c>
      <c r="E11" s="12" t="s">
        <v>65</v>
      </c>
      <c r="F11" s="13" t="s">
        <v>152</v>
      </c>
      <c r="G11" s="30">
        <f t="shared" si="0"/>
        <v>666.889</v>
      </c>
      <c r="H11" s="21">
        <v>56.287</v>
      </c>
      <c r="I11" s="22">
        <v>54.593</v>
      </c>
      <c r="J11" s="22">
        <v>61.121</v>
      </c>
      <c r="K11" s="22">
        <v>55.481</v>
      </c>
      <c r="L11" s="31">
        <f t="shared" si="1"/>
        <v>227.482</v>
      </c>
      <c r="M11" s="23">
        <v>54.275</v>
      </c>
      <c r="N11" s="22">
        <v>52.745</v>
      </c>
      <c r="O11" s="22">
        <v>61.43</v>
      </c>
      <c r="P11" s="22">
        <v>54.101</v>
      </c>
      <c r="Q11" s="31">
        <f t="shared" si="2"/>
        <v>222.551</v>
      </c>
      <c r="R11" s="21">
        <v>53.718</v>
      </c>
      <c r="S11" s="22">
        <v>52.291</v>
      </c>
      <c r="T11" s="22">
        <v>58.133</v>
      </c>
      <c r="U11" s="22">
        <v>52.714</v>
      </c>
      <c r="V11" s="31">
        <f t="shared" si="3"/>
        <v>216.856</v>
      </c>
      <c r="W11" s="43"/>
    </row>
    <row r="12" spans="1:23" ht="15">
      <c r="A12" s="12">
        <v>8</v>
      </c>
      <c r="B12" s="12">
        <v>56</v>
      </c>
      <c r="C12" s="13" t="s">
        <v>157</v>
      </c>
      <c r="D12" s="25" t="s">
        <v>154</v>
      </c>
      <c r="E12" s="12" t="s">
        <v>67</v>
      </c>
      <c r="F12" s="13" t="s">
        <v>128</v>
      </c>
      <c r="G12" s="30">
        <f t="shared" si="0"/>
        <v>671.0340000000001</v>
      </c>
      <c r="H12" s="21">
        <v>55.689</v>
      </c>
      <c r="I12" s="22">
        <v>53.514</v>
      </c>
      <c r="J12" s="22">
        <v>61.344</v>
      </c>
      <c r="K12" s="22">
        <v>61.027</v>
      </c>
      <c r="L12" s="31">
        <f t="shared" si="1"/>
        <v>231.574</v>
      </c>
      <c r="M12" s="23">
        <v>53.249</v>
      </c>
      <c r="N12" s="22">
        <v>52.46</v>
      </c>
      <c r="O12" s="22">
        <v>58.992</v>
      </c>
      <c r="P12" s="22">
        <v>53.397</v>
      </c>
      <c r="Q12" s="31">
        <f t="shared" si="2"/>
        <v>218.09799999999998</v>
      </c>
      <c r="R12" s="21">
        <v>54.542</v>
      </c>
      <c r="S12" s="22">
        <v>52.202</v>
      </c>
      <c r="T12" s="22">
        <v>61.938</v>
      </c>
      <c r="U12" s="22">
        <v>52.68</v>
      </c>
      <c r="V12" s="31">
        <f t="shared" si="3"/>
        <v>221.36200000000002</v>
      </c>
      <c r="W12" s="43"/>
    </row>
    <row r="13" spans="1:23" ht="15">
      <c r="A13" s="12">
        <v>9</v>
      </c>
      <c r="B13" s="12">
        <v>12</v>
      </c>
      <c r="C13" s="13" t="s">
        <v>68</v>
      </c>
      <c r="D13" s="25" t="s">
        <v>130</v>
      </c>
      <c r="E13" s="12" t="s">
        <v>54</v>
      </c>
      <c r="F13" s="13" t="s">
        <v>129</v>
      </c>
      <c r="G13" s="30">
        <f t="shared" si="0"/>
        <v>671.125</v>
      </c>
      <c r="H13" s="21">
        <v>59.668</v>
      </c>
      <c r="I13" s="22">
        <v>51.597</v>
      </c>
      <c r="J13" s="22">
        <v>57.741</v>
      </c>
      <c r="K13" s="22">
        <v>54.539</v>
      </c>
      <c r="L13" s="31">
        <f t="shared" si="1"/>
        <v>223.54500000000002</v>
      </c>
      <c r="M13" s="23">
        <v>61.54</v>
      </c>
      <c r="N13" s="22">
        <v>55.038</v>
      </c>
      <c r="O13" s="22">
        <v>58.038</v>
      </c>
      <c r="P13" s="22">
        <v>53.807</v>
      </c>
      <c r="Q13" s="31">
        <f t="shared" si="2"/>
        <v>228.423</v>
      </c>
      <c r="R13" s="21">
        <v>56.873</v>
      </c>
      <c r="S13" s="22">
        <v>53.027</v>
      </c>
      <c r="T13" s="22">
        <v>57.349</v>
      </c>
      <c r="U13" s="22">
        <v>51.908</v>
      </c>
      <c r="V13" s="31">
        <f t="shared" si="3"/>
        <v>219.15699999999998</v>
      </c>
      <c r="W13" s="41"/>
    </row>
    <row r="14" spans="1:23" ht="15">
      <c r="A14" s="12">
        <v>10</v>
      </c>
      <c r="B14" s="12">
        <v>37</v>
      </c>
      <c r="C14" s="13" t="s">
        <v>69</v>
      </c>
      <c r="D14" s="25" t="s">
        <v>120</v>
      </c>
      <c r="E14" s="12" t="s">
        <v>53</v>
      </c>
      <c r="F14" s="13" t="s">
        <v>119</v>
      </c>
      <c r="G14" s="30">
        <f t="shared" si="0"/>
        <v>673.793</v>
      </c>
      <c r="H14" s="21">
        <v>56.265</v>
      </c>
      <c r="I14" s="22">
        <v>55.937</v>
      </c>
      <c r="J14" s="22">
        <v>59.807</v>
      </c>
      <c r="K14" s="22">
        <v>57.279</v>
      </c>
      <c r="L14" s="31">
        <f t="shared" si="1"/>
        <v>229.288</v>
      </c>
      <c r="M14" s="23">
        <v>56.216</v>
      </c>
      <c r="N14" s="22">
        <v>53.496</v>
      </c>
      <c r="O14" s="22">
        <v>58.288</v>
      </c>
      <c r="P14" s="22">
        <v>54.679</v>
      </c>
      <c r="Q14" s="31">
        <f t="shared" si="2"/>
        <v>222.679</v>
      </c>
      <c r="R14" s="21">
        <v>54.912</v>
      </c>
      <c r="S14" s="22">
        <v>54.476</v>
      </c>
      <c r="T14" s="22">
        <v>58.62</v>
      </c>
      <c r="U14" s="22">
        <v>53.818</v>
      </c>
      <c r="V14" s="31">
        <f t="shared" si="3"/>
        <v>221.82600000000002</v>
      </c>
      <c r="W14" s="41"/>
    </row>
    <row r="15" spans="1:23" ht="15">
      <c r="A15" s="12">
        <v>11</v>
      </c>
      <c r="B15" s="12">
        <v>52</v>
      </c>
      <c r="C15" s="13" t="s">
        <v>70</v>
      </c>
      <c r="D15" s="26" t="s">
        <v>130</v>
      </c>
      <c r="E15" s="12" t="s">
        <v>67</v>
      </c>
      <c r="F15" s="13" t="s">
        <v>123</v>
      </c>
      <c r="G15" s="30">
        <f t="shared" si="0"/>
        <v>676.27</v>
      </c>
      <c r="H15" s="21">
        <v>58.854</v>
      </c>
      <c r="I15" s="22">
        <v>55.004</v>
      </c>
      <c r="J15" s="22">
        <v>60.401</v>
      </c>
      <c r="K15" s="22">
        <v>58.012</v>
      </c>
      <c r="L15" s="31">
        <f t="shared" si="1"/>
        <v>232.27100000000002</v>
      </c>
      <c r="M15" s="23">
        <v>56.08</v>
      </c>
      <c r="N15" s="22">
        <v>53.137</v>
      </c>
      <c r="O15" s="22">
        <v>58.901</v>
      </c>
      <c r="P15" s="22">
        <v>55.108</v>
      </c>
      <c r="Q15" s="31">
        <f t="shared" si="2"/>
        <v>223.226</v>
      </c>
      <c r="R15" s="21">
        <v>54.509</v>
      </c>
      <c r="S15" s="22">
        <v>52.858</v>
      </c>
      <c r="T15" s="22">
        <v>58.855</v>
      </c>
      <c r="U15" s="22">
        <v>54.551</v>
      </c>
      <c r="V15" s="31">
        <f t="shared" si="3"/>
        <v>220.77299999999997</v>
      </c>
      <c r="W15" s="43"/>
    </row>
    <row r="16" spans="1:23" ht="15">
      <c r="A16" s="12">
        <v>12</v>
      </c>
      <c r="B16" s="12">
        <v>20</v>
      </c>
      <c r="C16" s="13" t="s">
        <v>71</v>
      </c>
      <c r="D16" s="25" t="s">
        <v>133</v>
      </c>
      <c r="E16" s="12" t="s">
        <v>55</v>
      </c>
      <c r="F16" s="13" t="s">
        <v>135</v>
      </c>
      <c r="G16" s="30">
        <f t="shared" si="0"/>
        <v>680.688</v>
      </c>
      <c r="H16" s="21">
        <v>57.892</v>
      </c>
      <c r="I16" s="22">
        <v>55.336</v>
      </c>
      <c r="J16" s="22">
        <v>61.418</v>
      </c>
      <c r="K16" s="22">
        <v>59.78</v>
      </c>
      <c r="L16" s="31">
        <f t="shared" si="1"/>
        <v>234.42600000000002</v>
      </c>
      <c r="M16" s="23">
        <v>55.184</v>
      </c>
      <c r="N16" s="22">
        <v>54.517</v>
      </c>
      <c r="O16" s="22">
        <v>62.345</v>
      </c>
      <c r="P16" s="22">
        <v>56.011</v>
      </c>
      <c r="Q16" s="31">
        <f t="shared" si="2"/>
        <v>228.057</v>
      </c>
      <c r="R16" s="21">
        <v>54.069</v>
      </c>
      <c r="S16" s="22">
        <v>53.432</v>
      </c>
      <c r="T16" s="22">
        <v>57.734</v>
      </c>
      <c r="U16" s="22">
        <v>52.97</v>
      </c>
      <c r="V16" s="31">
        <f t="shared" si="3"/>
        <v>218.205</v>
      </c>
      <c r="W16" s="41"/>
    </row>
    <row r="17" spans="1:23" ht="15">
      <c r="A17" s="12">
        <v>13</v>
      </c>
      <c r="B17" s="12">
        <v>54</v>
      </c>
      <c r="C17" s="13" t="s">
        <v>72</v>
      </c>
      <c r="D17" s="25" t="s">
        <v>154</v>
      </c>
      <c r="E17" s="12" t="s">
        <v>65</v>
      </c>
      <c r="F17" s="13" t="s">
        <v>155</v>
      </c>
      <c r="G17" s="30">
        <f t="shared" si="0"/>
        <v>684.615</v>
      </c>
      <c r="H17" s="21">
        <v>57.261</v>
      </c>
      <c r="I17" s="22">
        <v>54.426</v>
      </c>
      <c r="J17" s="22">
        <v>61.114</v>
      </c>
      <c r="K17" s="22">
        <v>57.373</v>
      </c>
      <c r="L17" s="31">
        <f t="shared" si="1"/>
        <v>230.174</v>
      </c>
      <c r="M17" s="23">
        <v>55.5</v>
      </c>
      <c r="N17" s="22">
        <v>68.547</v>
      </c>
      <c r="O17" s="22">
        <v>59.117</v>
      </c>
      <c r="P17" s="22">
        <v>53.82</v>
      </c>
      <c r="Q17" s="31">
        <f t="shared" si="2"/>
        <v>236.98399999999998</v>
      </c>
      <c r="R17" s="21">
        <v>54.246</v>
      </c>
      <c r="S17" s="22">
        <v>52.073</v>
      </c>
      <c r="T17" s="22">
        <v>57.929</v>
      </c>
      <c r="U17" s="22">
        <v>53.209</v>
      </c>
      <c r="V17" s="31">
        <f t="shared" si="3"/>
        <v>217.457</v>
      </c>
      <c r="W17" s="43"/>
    </row>
    <row r="18" spans="1:23" ht="15">
      <c r="A18" s="12">
        <v>14</v>
      </c>
      <c r="B18" s="12">
        <v>44</v>
      </c>
      <c r="C18" s="13" t="s">
        <v>73</v>
      </c>
      <c r="D18" s="25" t="s">
        <v>118</v>
      </c>
      <c r="E18" s="12" t="s">
        <v>67</v>
      </c>
      <c r="F18" s="13" t="s">
        <v>123</v>
      </c>
      <c r="G18" s="30">
        <f t="shared" si="0"/>
        <v>693.765</v>
      </c>
      <c r="H18" s="21">
        <v>59.479</v>
      </c>
      <c r="I18" s="22">
        <v>56.988</v>
      </c>
      <c r="J18" s="22">
        <v>63.977</v>
      </c>
      <c r="K18" s="22">
        <v>56.928</v>
      </c>
      <c r="L18" s="31">
        <f t="shared" si="1"/>
        <v>237.37199999999999</v>
      </c>
      <c r="M18" s="23">
        <v>57.484</v>
      </c>
      <c r="N18" s="22">
        <v>55.451</v>
      </c>
      <c r="O18" s="22">
        <v>61.934</v>
      </c>
      <c r="P18" s="22">
        <v>55.698</v>
      </c>
      <c r="Q18" s="31">
        <f t="shared" si="2"/>
        <v>230.567</v>
      </c>
      <c r="R18" s="21">
        <v>55.731</v>
      </c>
      <c r="S18" s="22">
        <v>54.524</v>
      </c>
      <c r="T18" s="22">
        <v>60.411</v>
      </c>
      <c r="U18" s="22">
        <v>55.16</v>
      </c>
      <c r="V18" s="31">
        <f t="shared" si="3"/>
        <v>225.826</v>
      </c>
      <c r="W18" s="43"/>
    </row>
    <row r="19" spans="1:23" ht="15">
      <c r="A19" s="12">
        <v>15</v>
      </c>
      <c r="B19" s="12">
        <v>50</v>
      </c>
      <c r="C19" s="13" t="s">
        <v>74</v>
      </c>
      <c r="D19" s="25" t="s">
        <v>151</v>
      </c>
      <c r="E19" s="12" t="s">
        <v>60</v>
      </c>
      <c r="F19" s="13" t="s">
        <v>128</v>
      </c>
      <c r="G19" s="30">
        <f t="shared" si="0"/>
        <v>702.2470000000001</v>
      </c>
      <c r="H19" s="21">
        <v>61.851</v>
      </c>
      <c r="I19" s="22">
        <v>58.928</v>
      </c>
      <c r="J19" s="22">
        <v>69.936</v>
      </c>
      <c r="K19" s="22">
        <v>59.301</v>
      </c>
      <c r="L19" s="31">
        <f t="shared" si="1"/>
        <v>250.01600000000002</v>
      </c>
      <c r="M19" s="23">
        <v>57.851</v>
      </c>
      <c r="N19" s="22">
        <v>53.902</v>
      </c>
      <c r="O19" s="22">
        <v>61.55</v>
      </c>
      <c r="P19" s="22">
        <v>56.216</v>
      </c>
      <c r="Q19" s="31">
        <f t="shared" si="2"/>
        <v>229.519</v>
      </c>
      <c r="R19" s="21">
        <v>55.415</v>
      </c>
      <c r="S19" s="22">
        <v>52.807</v>
      </c>
      <c r="T19" s="22">
        <v>59.56</v>
      </c>
      <c r="U19" s="22">
        <v>54.93</v>
      </c>
      <c r="V19" s="31">
        <f t="shared" si="3"/>
        <v>222.71200000000002</v>
      </c>
      <c r="W19" s="43"/>
    </row>
    <row r="20" spans="1:23" ht="15">
      <c r="A20" s="12">
        <v>16</v>
      </c>
      <c r="B20" s="12">
        <v>36</v>
      </c>
      <c r="C20" s="13" t="s">
        <v>69</v>
      </c>
      <c r="D20" s="25" t="s">
        <v>120</v>
      </c>
      <c r="E20" s="12" t="s">
        <v>65</v>
      </c>
      <c r="F20" s="13" t="s">
        <v>145</v>
      </c>
      <c r="G20" s="30">
        <f t="shared" si="0"/>
        <v>705.77</v>
      </c>
      <c r="H20" s="21">
        <v>57.683</v>
      </c>
      <c r="I20" s="22">
        <v>56.924</v>
      </c>
      <c r="J20" s="22">
        <v>64.557</v>
      </c>
      <c r="K20" s="22">
        <v>58.728</v>
      </c>
      <c r="L20" s="31">
        <f t="shared" si="1"/>
        <v>237.892</v>
      </c>
      <c r="M20" s="23">
        <v>56.554</v>
      </c>
      <c r="N20" s="22">
        <v>55.941</v>
      </c>
      <c r="O20" s="22">
        <v>62.825</v>
      </c>
      <c r="P20" s="22">
        <v>59.735</v>
      </c>
      <c r="Q20" s="31">
        <f t="shared" si="2"/>
        <v>235.055</v>
      </c>
      <c r="R20" s="21">
        <v>57.147</v>
      </c>
      <c r="S20" s="22">
        <v>55.425</v>
      </c>
      <c r="T20" s="22">
        <v>61.818</v>
      </c>
      <c r="U20" s="22">
        <v>58.433</v>
      </c>
      <c r="V20" s="31">
        <f t="shared" si="3"/>
        <v>232.82299999999998</v>
      </c>
      <c r="W20" s="41"/>
    </row>
    <row r="21" spans="1:23" ht="15">
      <c r="A21" s="12">
        <v>17</v>
      </c>
      <c r="B21" s="12">
        <v>57</v>
      </c>
      <c r="C21" s="13" t="s">
        <v>75</v>
      </c>
      <c r="D21" s="25" t="s">
        <v>120</v>
      </c>
      <c r="E21" s="12" t="s">
        <v>76</v>
      </c>
      <c r="F21" s="13" t="s">
        <v>117</v>
      </c>
      <c r="G21" s="30">
        <f t="shared" si="0"/>
        <v>707.763</v>
      </c>
      <c r="H21" s="27">
        <v>59.707</v>
      </c>
      <c r="I21" s="28">
        <v>56.362</v>
      </c>
      <c r="J21" s="28">
        <v>64.082</v>
      </c>
      <c r="K21" s="28">
        <v>56.509</v>
      </c>
      <c r="L21" s="31">
        <f t="shared" si="1"/>
        <v>236.66000000000003</v>
      </c>
      <c r="M21" s="29">
        <v>59.612</v>
      </c>
      <c r="N21" s="28">
        <v>56.031</v>
      </c>
      <c r="O21" s="28">
        <v>62.649</v>
      </c>
      <c r="P21" s="28">
        <v>57.836</v>
      </c>
      <c r="Q21" s="31">
        <f t="shared" si="2"/>
        <v>236.128</v>
      </c>
      <c r="R21" s="21">
        <v>57.171</v>
      </c>
      <c r="S21" s="22">
        <v>60.007</v>
      </c>
      <c r="T21" s="22">
        <v>61.68</v>
      </c>
      <c r="U21" s="22">
        <v>56.117</v>
      </c>
      <c r="V21" s="31">
        <f t="shared" si="3"/>
        <v>234.975</v>
      </c>
      <c r="W21" s="41"/>
    </row>
    <row r="22" spans="1:23" ht="15">
      <c r="A22" s="12">
        <v>18</v>
      </c>
      <c r="B22" s="12">
        <v>29</v>
      </c>
      <c r="C22" s="13" t="s">
        <v>77</v>
      </c>
      <c r="D22" s="25" t="s">
        <v>116</v>
      </c>
      <c r="E22" s="12" t="s">
        <v>76</v>
      </c>
      <c r="F22" s="13" t="s">
        <v>117</v>
      </c>
      <c r="G22" s="30">
        <f t="shared" si="0"/>
        <v>710.135</v>
      </c>
      <c r="H22" s="21">
        <v>58.502</v>
      </c>
      <c r="I22" s="22">
        <v>56.669</v>
      </c>
      <c r="J22" s="22">
        <v>67.815</v>
      </c>
      <c r="K22" s="22">
        <v>58.306</v>
      </c>
      <c r="L22" s="31">
        <f t="shared" si="1"/>
        <v>241.29199999999997</v>
      </c>
      <c r="M22" s="23">
        <v>58.515</v>
      </c>
      <c r="N22" s="22">
        <v>58.423</v>
      </c>
      <c r="O22" s="22">
        <v>62.049</v>
      </c>
      <c r="P22" s="22">
        <v>56.304</v>
      </c>
      <c r="Q22" s="31">
        <f t="shared" si="2"/>
        <v>235.291</v>
      </c>
      <c r="R22" s="21">
        <v>56.843</v>
      </c>
      <c r="S22" s="22">
        <v>61.365</v>
      </c>
      <c r="T22" s="22">
        <v>60.023</v>
      </c>
      <c r="U22" s="22">
        <v>55.321</v>
      </c>
      <c r="V22" s="31">
        <f t="shared" si="3"/>
        <v>233.552</v>
      </c>
      <c r="W22" s="41"/>
    </row>
    <row r="23" spans="1:23" ht="15">
      <c r="A23" s="12">
        <v>19</v>
      </c>
      <c r="B23" s="12">
        <v>6</v>
      </c>
      <c r="C23" s="13" t="s">
        <v>78</v>
      </c>
      <c r="D23" s="25" t="s">
        <v>116</v>
      </c>
      <c r="E23" s="12" t="s">
        <v>76</v>
      </c>
      <c r="F23" s="13" t="s">
        <v>117</v>
      </c>
      <c r="G23" s="30">
        <f t="shared" si="0"/>
        <v>712.145</v>
      </c>
      <c r="H23" s="21">
        <v>59.196</v>
      </c>
      <c r="I23" s="22">
        <v>56.93</v>
      </c>
      <c r="J23" s="22">
        <v>63.321</v>
      </c>
      <c r="K23" s="22">
        <v>58.022</v>
      </c>
      <c r="L23" s="31">
        <f t="shared" si="1"/>
        <v>237.469</v>
      </c>
      <c r="M23" s="23">
        <v>59.149</v>
      </c>
      <c r="N23" s="22">
        <v>57.743</v>
      </c>
      <c r="O23" s="22">
        <v>63.672</v>
      </c>
      <c r="P23" s="22">
        <v>58.567</v>
      </c>
      <c r="Q23" s="31">
        <f t="shared" si="2"/>
        <v>239.131</v>
      </c>
      <c r="R23" s="21">
        <v>58.984</v>
      </c>
      <c r="S23" s="22">
        <v>56.327</v>
      </c>
      <c r="T23" s="22">
        <v>62.169</v>
      </c>
      <c r="U23" s="22">
        <v>58.065</v>
      </c>
      <c r="V23" s="31">
        <f t="shared" si="3"/>
        <v>235.54500000000002</v>
      </c>
      <c r="W23" s="43"/>
    </row>
    <row r="24" spans="1:23" ht="15">
      <c r="A24" s="12">
        <v>20</v>
      </c>
      <c r="B24" s="12">
        <v>4</v>
      </c>
      <c r="C24" s="13" t="s">
        <v>79</v>
      </c>
      <c r="D24" s="25" t="s">
        <v>118</v>
      </c>
      <c r="E24" s="12" t="s">
        <v>53</v>
      </c>
      <c r="F24" s="13" t="s">
        <v>119</v>
      </c>
      <c r="G24" s="30">
        <f t="shared" si="0"/>
        <v>713.77</v>
      </c>
      <c r="H24" s="21">
        <v>59.085</v>
      </c>
      <c r="I24" s="22">
        <v>58.686</v>
      </c>
      <c r="J24" s="22">
        <v>65.099</v>
      </c>
      <c r="K24" s="22">
        <v>57.459</v>
      </c>
      <c r="L24" s="31">
        <f t="shared" si="1"/>
        <v>240.329</v>
      </c>
      <c r="M24" s="23">
        <v>58.718</v>
      </c>
      <c r="N24" s="22">
        <v>57.921</v>
      </c>
      <c r="O24" s="22">
        <v>62.6</v>
      </c>
      <c r="P24" s="22">
        <v>61.535</v>
      </c>
      <c r="Q24" s="31">
        <f t="shared" si="2"/>
        <v>240.774</v>
      </c>
      <c r="R24" s="21">
        <v>57.453</v>
      </c>
      <c r="S24" s="22">
        <v>55.959</v>
      </c>
      <c r="T24" s="22">
        <v>62.318</v>
      </c>
      <c r="U24" s="22">
        <v>56.937</v>
      </c>
      <c r="V24" s="31">
        <f t="shared" si="3"/>
        <v>232.66700000000003</v>
      </c>
      <c r="W24" s="41"/>
    </row>
    <row r="25" spans="1:23" ht="15">
      <c r="A25" s="12">
        <v>21</v>
      </c>
      <c r="B25" s="12">
        <v>23</v>
      </c>
      <c r="C25" s="13" t="s">
        <v>80</v>
      </c>
      <c r="D25" s="25" t="s">
        <v>159</v>
      </c>
      <c r="E25" s="12" t="s">
        <v>65</v>
      </c>
      <c r="F25" s="13" t="s">
        <v>121</v>
      </c>
      <c r="G25" s="30">
        <f t="shared" si="0"/>
        <v>714.036</v>
      </c>
      <c r="H25" s="21">
        <v>59.197</v>
      </c>
      <c r="I25" s="22">
        <v>58.506</v>
      </c>
      <c r="J25" s="22">
        <v>65.984</v>
      </c>
      <c r="K25" s="22">
        <v>59.949</v>
      </c>
      <c r="L25" s="31">
        <f t="shared" si="1"/>
        <v>243.63600000000002</v>
      </c>
      <c r="M25" s="23">
        <v>59.776</v>
      </c>
      <c r="N25" s="22">
        <v>57.094</v>
      </c>
      <c r="O25" s="22">
        <v>62.89</v>
      </c>
      <c r="P25" s="22">
        <v>57.152</v>
      </c>
      <c r="Q25" s="31">
        <f t="shared" si="2"/>
        <v>236.91199999999998</v>
      </c>
      <c r="R25" s="21">
        <v>55.963</v>
      </c>
      <c r="S25" s="22">
        <v>58.036</v>
      </c>
      <c r="T25" s="22">
        <v>61.509</v>
      </c>
      <c r="U25" s="22">
        <v>57.98</v>
      </c>
      <c r="V25" s="31">
        <f t="shared" si="3"/>
        <v>233.48799999999997</v>
      </c>
      <c r="W25" s="41"/>
    </row>
    <row r="26" spans="1:23" ht="15">
      <c r="A26" s="12">
        <v>22</v>
      </c>
      <c r="B26" s="12">
        <v>43</v>
      </c>
      <c r="C26" s="13" t="s">
        <v>81</v>
      </c>
      <c r="D26" s="25" t="s">
        <v>118</v>
      </c>
      <c r="E26" s="12" t="s">
        <v>76</v>
      </c>
      <c r="F26" s="13" t="s">
        <v>117</v>
      </c>
      <c r="G26" s="30">
        <f t="shared" si="0"/>
        <v>715.323</v>
      </c>
      <c r="H26" s="21">
        <v>60.376</v>
      </c>
      <c r="I26" s="22">
        <v>63.104</v>
      </c>
      <c r="J26" s="22">
        <v>62.824</v>
      </c>
      <c r="K26" s="22">
        <v>58.367</v>
      </c>
      <c r="L26" s="31">
        <f t="shared" si="1"/>
        <v>244.67099999999996</v>
      </c>
      <c r="M26" s="23">
        <v>57.482</v>
      </c>
      <c r="N26" s="22">
        <v>58.676</v>
      </c>
      <c r="O26" s="22">
        <v>62.103</v>
      </c>
      <c r="P26" s="22">
        <v>56.722</v>
      </c>
      <c r="Q26" s="31">
        <f t="shared" si="2"/>
        <v>234.983</v>
      </c>
      <c r="R26" s="21">
        <v>60.068</v>
      </c>
      <c r="S26" s="22">
        <v>57.858</v>
      </c>
      <c r="T26" s="22">
        <v>61.938</v>
      </c>
      <c r="U26" s="22">
        <v>55.805</v>
      </c>
      <c r="V26" s="31">
        <f t="shared" si="3"/>
        <v>235.66899999999998</v>
      </c>
      <c r="W26" s="41"/>
    </row>
    <row r="27" spans="1:23" ht="15">
      <c r="A27" s="12">
        <v>23</v>
      </c>
      <c r="B27" s="12">
        <v>24</v>
      </c>
      <c r="C27" s="13" t="s">
        <v>82</v>
      </c>
      <c r="D27" s="25" t="s">
        <v>159</v>
      </c>
      <c r="E27" s="12" t="s">
        <v>65</v>
      </c>
      <c r="F27" s="13" t="s">
        <v>121</v>
      </c>
      <c r="G27" s="30">
        <f t="shared" si="0"/>
        <v>715.9730000000001</v>
      </c>
      <c r="H27" s="21">
        <v>62.213</v>
      </c>
      <c r="I27" s="22">
        <v>57.996</v>
      </c>
      <c r="J27" s="22">
        <v>64.701</v>
      </c>
      <c r="K27" s="22">
        <v>59.959</v>
      </c>
      <c r="L27" s="31">
        <f t="shared" si="1"/>
        <v>244.869</v>
      </c>
      <c r="M27" s="23">
        <v>58.663</v>
      </c>
      <c r="N27" s="22">
        <v>58.017</v>
      </c>
      <c r="O27" s="22">
        <v>63.026</v>
      </c>
      <c r="P27" s="22">
        <v>57.961</v>
      </c>
      <c r="Q27" s="31">
        <f t="shared" si="2"/>
        <v>237.66700000000003</v>
      </c>
      <c r="R27" s="21">
        <v>56.612</v>
      </c>
      <c r="S27" s="22">
        <v>57.841</v>
      </c>
      <c r="T27" s="22">
        <v>61.724</v>
      </c>
      <c r="U27" s="22">
        <v>57.26</v>
      </c>
      <c r="V27" s="31">
        <f t="shared" si="3"/>
        <v>233.43699999999998</v>
      </c>
      <c r="W27" s="43"/>
    </row>
    <row r="28" spans="1:23" ht="15">
      <c r="A28" s="12">
        <v>24</v>
      </c>
      <c r="B28" s="12">
        <v>15</v>
      </c>
      <c r="C28" s="13" t="s">
        <v>83</v>
      </c>
      <c r="D28" s="25" t="s">
        <v>132</v>
      </c>
      <c r="E28" s="12" t="s">
        <v>55</v>
      </c>
      <c r="F28" s="13" t="s">
        <v>121</v>
      </c>
      <c r="G28" s="30">
        <f t="shared" si="0"/>
        <v>717.163</v>
      </c>
      <c r="H28" s="21">
        <v>60.96</v>
      </c>
      <c r="I28" s="22">
        <v>55.747</v>
      </c>
      <c r="J28" s="22">
        <v>65.924</v>
      </c>
      <c r="K28" s="22">
        <v>57.648</v>
      </c>
      <c r="L28" s="31">
        <f t="shared" si="1"/>
        <v>240.279</v>
      </c>
      <c r="M28" s="23">
        <v>59.485</v>
      </c>
      <c r="N28" s="22">
        <v>55.331</v>
      </c>
      <c r="O28" s="22">
        <v>65.218</v>
      </c>
      <c r="P28" s="22">
        <v>58.34</v>
      </c>
      <c r="Q28" s="31">
        <f t="shared" si="2"/>
        <v>238.374</v>
      </c>
      <c r="R28" s="21">
        <v>61.289</v>
      </c>
      <c r="S28" s="22">
        <v>54.644</v>
      </c>
      <c r="T28" s="22">
        <v>63.889</v>
      </c>
      <c r="U28" s="22">
        <v>58.688</v>
      </c>
      <c r="V28" s="31">
        <f t="shared" si="3"/>
        <v>238.51</v>
      </c>
      <c r="W28" s="43"/>
    </row>
    <row r="29" spans="1:23" ht="15">
      <c r="A29" s="12">
        <v>25</v>
      </c>
      <c r="B29" s="12">
        <v>16</v>
      </c>
      <c r="C29" s="13" t="s">
        <v>84</v>
      </c>
      <c r="D29" s="25" t="s">
        <v>133</v>
      </c>
      <c r="E29" s="12" t="s">
        <v>67</v>
      </c>
      <c r="F29" s="13" t="s">
        <v>134</v>
      </c>
      <c r="G29" s="30">
        <f t="shared" si="0"/>
        <v>722.004</v>
      </c>
      <c r="H29" s="21">
        <v>64.82</v>
      </c>
      <c r="I29" s="22">
        <v>58.574</v>
      </c>
      <c r="J29" s="22">
        <v>65.291</v>
      </c>
      <c r="K29" s="22">
        <v>60.173</v>
      </c>
      <c r="L29" s="31">
        <f t="shared" si="1"/>
        <v>248.858</v>
      </c>
      <c r="M29" s="23">
        <v>58.581</v>
      </c>
      <c r="N29" s="22">
        <v>57.756</v>
      </c>
      <c r="O29" s="22">
        <v>62.758</v>
      </c>
      <c r="P29" s="22">
        <v>58.6</v>
      </c>
      <c r="Q29" s="31">
        <f t="shared" si="2"/>
        <v>237.695</v>
      </c>
      <c r="R29" s="21">
        <v>60.719</v>
      </c>
      <c r="S29" s="22">
        <v>55.925</v>
      </c>
      <c r="T29" s="22">
        <v>61.421</v>
      </c>
      <c r="U29" s="22">
        <v>57.386</v>
      </c>
      <c r="V29" s="31">
        <f t="shared" si="3"/>
        <v>235.451</v>
      </c>
      <c r="W29" s="43"/>
    </row>
    <row r="30" spans="1:23" ht="15">
      <c r="A30" s="12">
        <v>26</v>
      </c>
      <c r="B30" s="12">
        <v>31</v>
      </c>
      <c r="C30" s="13" t="s">
        <v>85</v>
      </c>
      <c r="D30" s="25" t="s">
        <v>141</v>
      </c>
      <c r="E30" s="12" t="s">
        <v>52</v>
      </c>
      <c r="F30" s="13" t="s">
        <v>143</v>
      </c>
      <c r="G30" s="30">
        <f t="shared" si="0"/>
        <v>735.872</v>
      </c>
      <c r="H30" s="21">
        <v>61.677</v>
      </c>
      <c r="I30" s="22">
        <v>60.965</v>
      </c>
      <c r="J30" s="22">
        <v>68.536</v>
      </c>
      <c r="K30" s="22">
        <v>62.084</v>
      </c>
      <c r="L30" s="31">
        <f t="shared" si="1"/>
        <v>253.262</v>
      </c>
      <c r="M30" s="23">
        <v>59.692</v>
      </c>
      <c r="N30" s="22">
        <v>58.547</v>
      </c>
      <c r="O30" s="22">
        <v>64.191</v>
      </c>
      <c r="P30" s="22">
        <v>59.996</v>
      </c>
      <c r="Q30" s="31">
        <f t="shared" si="2"/>
        <v>242.42600000000002</v>
      </c>
      <c r="R30" s="21">
        <v>59.314</v>
      </c>
      <c r="S30" s="22">
        <v>58.553</v>
      </c>
      <c r="T30" s="22">
        <v>63.28</v>
      </c>
      <c r="U30" s="22">
        <v>59.037</v>
      </c>
      <c r="V30" s="31">
        <f t="shared" si="3"/>
        <v>240.184</v>
      </c>
      <c r="W30" s="41"/>
    </row>
    <row r="31" spans="1:23" ht="15">
      <c r="A31" s="12">
        <v>27</v>
      </c>
      <c r="B31" s="12">
        <v>33</v>
      </c>
      <c r="C31" s="13" t="s">
        <v>86</v>
      </c>
      <c r="D31" s="25" t="s">
        <v>133</v>
      </c>
      <c r="E31" s="12" t="s">
        <v>55</v>
      </c>
      <c r="F31" s="13" t="s">
        <v>140</v>
      </c>
      <c r="G31" s="30">
        <f t="shared" si="0"/>
        <v>736.937</v>
      </c>
      <c r="H31" s="21">
        <v>62.432</v>
      </c>
      <c r="I31" s="22">
        <v>62.149</v>
      </c>
      <c r="J31" s="22">
        <v>68.897</v>
      </c>
      <c r="K31" s="22">
        <v>60.495</v>
      </c>
      <c r="L31" s="31">
        <f t="shared" si="1"/>
        <v>253.973</v>
      </c>
      <c r="M31" s="23">
        <v>62.039</v>
      </c>
      <c r="N31" s="22">
        <v>59.155</v>
      </c>
      <c r="O31" s="22">
        <v>66.738</v>
      </c>
      <c r="P31" s="22">
        <v>59.45</v>
      </c>
      <c r="Q31" s="31">
        <f t="shared" si="2"/>
        <v>247.382</v>
      </c>
      <c r="R31" s="21">
        <v>59.438</v>
      </c>
      <c r="S31" s="22">
        <v>55.443</v>
      </c>
      <c r="T31" s="22">
        <v>62.859</v>
      </c>
      <c r="U31" s="22">
        <v>57.842</v>
      </c>
      <c r="V31" s="31">
        <f t="shared" si="3"/>
        <v>235.582</v>
      </c>
      <c r="W31" s="43"/>
    </row>
    <row r="32" spans="1:23" ht="15">
      <c r="A32" s="12">
        <v>28</v>
      </c>
      <c r="B32" s="12">
        <v>41</v>
      </c>
      <c r="C32" s="13" t="s">
        <v>87</v>
      </c>
      <c r="D32" s="25" t="s">
        <v>118</v>
      </c>
      <c r="E32" s="12" t="s">
        <v>52</v>
      </c>
      <c r="F32" s="13" t="s">
        <v>148</v>
      </c>
      <c r="G32" s="30">
        <f t="shared" si="0"/>
        <v>737.397</v>
      </c>
      <c r="H32" s="21">
        <v>61.712</v>
      </c>
      <c r="I32" s="22">
        <v>59.385</v>
      </c>
      <c r="J32" s="22">
        <v>66.155</v>
      </c>
      <c r="K32" s="22">
        <v>61.678</v>
      </c>
      <c r="L32" s="31">
        <f t="shared" si="1"/>
        <v>248.93</v>
      </c>
      <c r="M32" s="23">
        <v>61.518</v>
      </c>
      <c r="N32" s="22">
        <v>59.108</v>
      </c>
      <c r="O32" s="22">
        <v>67.316</v>
      </c>
      <c r="P32" s="22">
        <v>60.371</v>
      </c>
      <c r="Q32" s="31">
        <f t="shared" si="2"/>
        <v>248.31300000000002</v>
      </c>
      <c r="R32" s="21">
        <v>59.408</v>
      </c>
      <c r="S32" s="22">
        <v>58.424</v>
      </c>
      <c r="T32" s="22">
        <v>63.228</v>
      </c>
      <c r="U32" s="22">
        <v>59.094</v>
      </c>
      <c r="V32" s="31">
        <f t="shared" si="3"/>
        <v>240.154</v>
      </c>
      <c r="W32" s="43"/>
    </row>
    <row r="33" spans="1:23" ht="15">
      <c r="A33" s="12">
        <v>29</v>
      </c>
      <c r="B33" s="12">
        <v>55</v>
      </c>
      <c r="C33" s="13" t="s">
        <v>88</v>
      </c>
      <c r="D33" s="25" t="s">
        <v>154</v>
      </c>
      <c r="E33" s="12" t="s">
        <v>67</v>
      </c>
      <c r="F33" s="13" t="s">
        <v>156</v>
      </c>
      <c r="G33" s="30">
        <f t="shared" si="0"/>
        <v>743.8910000000001</v>
      </c>
      <c r="H33" s="27">
        <v>62.382</v>
      </c>
      <c r="I33" s="28">
        <v>59.781</v>
      </c>
      <c r="J33" s="28">
        <v>65.628</v>
      </c>
      <c r="K33" s="28">
        <v>60.396</v>
      </c>
      <c r="L33" s="31">
        <f t="shared" si="1"/>
        <v>248.187</v>
      </c>
      <c r="M33" s="29">
        <v>67.55</v>
      </c>
      <c r="N33" s="28">
        <v>60.077</v>
      </c>
      <c r="O33" s="28">
        <v>65.096</v>
      </c>
      <c r="P33" s="28">
        <v>59.491</v>
      </c>
      <c r="Q33" s="31">
        <f t="shared" si="2"/>
        <v>252.214</v>
      </c>
      <c r="R33" s="21">
        <v>59.433</v>
      </c>
      <c r="S33" s="22">
        <v>56.557</v>
      </c>
      <c r="T33" s="22">
        <v>67.476</v>
      </c>
      <c r="U33" s="22">
        <v>60.024</v>
      </c>
      <c r="V33" s="31">
        <f t="shared" si="3"/>
        <v>243.49</v>
      </c>
      <c r="W33" s="43"/>
    </row>
    <row r="34" spans="1:23" ht="15">
      <c r="A34" s="12">
        <v>30</v>
      </c>
      <c r="B34" s="12">
        <v>46</v>
      </c>
      <c r="C34" s="13" t="s">
        <v>89</v>
      </c>
      <c r="D34" s="25" t="s">
        <v>133</v>
      </c>
      <c r="E34" s="12" t="s">
        <v>54</v>
      </c>
      <c r="F34" s="13" t="s">
        <v>150</v>
      </c>
      <c r="G34" s="30">
        <f t="shared" si="0"/>
        <v>745.46</v>
      </c>
      <c r="H34" s="21">
        <v>64.34</v>
      </c>
      <c r="I34" s="22">
        <v>61.581</v>
      </c>
      <c r="J34" s="22">
        <v>71.785</v>
      </c>
      <c r="K34" s="22">
        <v>65.748</v>
      </c>
      <c r="L34" s="31">
        <f t="shared" si="1"/>
        <v>263.454</v>
      </c>
      <c r="M34" s="23">
        <v>63.836</v>
      </c>
      <c r="N34" s="22">
        <v>60.463</v>
      </c>
      <c r="O34" s="22">
        <v>62.424</v>
      </c>
      <c r="P34" s="22">
        <v>57.959</v>
      </c>
      <c r="Q34" s="31">
        <f t="shared" si="2"/>
        <v>244.68200000000002</v>
      </c>
      <c r="R34" s="21">
        <v>60.584</v>
      </c>
      <c r="S34" s="22">
        <v>56.923</v>
      </c>
      <c r="T34" s="22">
        <v>63.068</v>
      </c>
      <c r="U34" s="22">
        <v>56.749</v>
      </c>
      <c r="V34" s="31">
        <f t="shared" si="3"/>
        <v>237.32399999999998</v>
      </c>
      <c r="W34" s="41"/>
    </row>
    <row r="35" spans="1:23" ht="15">
      <c r="A35" s="12">
        <v>31</v>
      </c>
      <c r="B35" s="12">
        <v>28</v>
      </c>
      <c r="C35" s="13" t="s">
        <v>90</v>
      </c>
      <c r="D35" s="25" t="s">
        <v>133</v>
      </c>
      <c r="E35" s="12" t="s">
        <v>53</v>
      </c>
      <c r="F35" s="13" t="s">
        <v>119</v>
      </c>
      <c r="G35" s="30">
        <f t="shared" si="0"/>
        <v>746.856</v>
      </c>
      <c r="H35" s="21">
        <v>62.028</v>
      </c>
      <c r="I35" s="22">
        <v>59.443</v>
      </c>
      <c r="J35" s="22">
        <v>64.374</v>
      </c>
      <c r="K35" s="22">
        <v>60.444</v>
      </c>
      <c r="L35" s="31">
        <f t="shared" si="1"/>
        <v>246.289</v>
      </c>
      <c r="M35" s="23">
        <v>63.12</v>
      </c>
      <c r="N35" s="22">
        <v>59.002</v>
      </c>
      <c r="O35" s="22">
        <v>69.52</v>
      </c>
      <c r="P35" s="22">
        <v>62.107</v>
      </c>
      <c r="Q35" s="31">
        <f t="shared" si="2"/>
        <v>253.749</v>
      </c>
      <c r="R35" s="21">
        <v>60.57</v>
      </c>
      <c r="S35" s="22">
        <v>60.203</v>
      </c>
      <c r="T35" s="22">
        <v>66.418</v>
      </c>
      <c r="U35" s="22">
        <v>59.627</v>
      </c>
      <c r="V35" s="31">
        <f t="shared" si="3"/>
        <v>246.818</v>
      </c>
      <c r="W35" s="43"/>
    </row>
    <row r="36" spans="1:23" ht="15">
      <c r="A36" s="12">
        <v>32</v>
      </c>
      <c r="B36" s="12">
        <v>47</v>
      </c>
      <c r="C36" s="13" t="s">
        <v>91</v>
      </c>
      <c r="D36" s="25" t="s">
        <v>133</v>
      </c>
      <c r="E36" s="12" t="s">
        <v>54</v>
      </c>
      <c r="F36" s="13" t="s">
        <v>150</v>
      </c>
      <c r="G36" s="30">
        <f t="shared" si="0"/>
        <v>757.836</v>
      </c>
      <c r="H36" s="21">
        <v>62.888</v>
      </c>
      <c r="I36" s="22">
        <v>65.91</v>
      </c>
      <c r="J36" s="22">
        <v>71.588</v>
      </c>
      <c r="K36" s="22">
        <v>60.54</v>
      </c>
      <c r="L36" s="31">
        <f t="shared" si="1"/>
        <v>260.926</v>
      </c>
      <c r="M36" s="23">
        <v>60.01</v>
      </c>
      <c r="N36" s="22">
        <v>62.22</v>
      </c>
      <c r="O36" s="22">
        <v>66.688</v>
      </c>
      <c r="P36" s="22">
        <v>58.13</v>
      </c>
      <c r="Q36" s="31">
        <f t="shared" si="2"/>
        <v>247.048</v>
      </c>
      <c r="R36" s="21">
        <v>61.983</v>
      </c>
      <c r="S36" s="22">
        <v>61.07</v>
      </c>
      <c r="T36" s="22">
        <v>63.215</v>
      </c>
      <c r="U36" s="22">
        <v>63.594</v>
      </c>
      <c r="V36" s="31">
        <f t="shared" si="3"/>
        <v>249.862</v>
      </c>
      <c r="W36" s="41"/>
    </row>
    <row r="37" spans="1:23" ht="15">
      <c r="A37" s="12">
        <v>33</v>
      </c>
      <c r="B37" s="12">
        <v>22</v>
      </c>
      <c r="C37" s="13" t="s">
        <v>92</v>
      </c>
      <c r="D37" s="25" t="s">
        <v>116</v>
      </c>
      <c r="E37" s="12" t="s">
        <v>76</v>
      </c>
      <c r="F37" s="13" t="s">
        <v>117</v>
      </c>
      <c r="G37" s="30">
        <f aca="true" t="shared" si="4" ref="G37:G60">SUM(L37,Q37,V37)+W37</f>
        <v>758.018</v>
      </c>
      <c r="H37" s="21">
        <v>64.65</v>
      </c>
      <c r="I37" s="22">
        <v>63.366</v>
      </c>
      <c r="J37" s="22">
        <v>66.098</v>
      </c>
      <c r="K37" s="22">
        <v>72.106</v>
      </c>
      <c r="L37" s="31">
        <f aca="true" t="shared" si="5" ref="L37:L60">SUM(H37:K37)</f>
        <v>266.22</v>
      </c>
      <c r="M37" s="23">
        <v>62.39</v>
      </c>
      <c r="N37" s="22">
        <v>58.568</v>
      </c>
      <c r="O37" s="22">
        <v>64.26</v>
      </c>
      <c r="P37" s="22">
        <v>60.149</v>
      </c>
      <c r="Q37" s="31">
        <f aca="true" t="shared" si="6" ref="Q37:Q60">SUM(M37:P37)</f>
        <v>245.36700000000002</v>
      </c>
      <c r="R37" s="21">
        <v>62.78</v>
      </c>
      <c r="S37" s="22">
        <v>59.483</v>
      </c>
      <c r="T37" s="22">
        <v>63.094</v>
      </c>
      <c r="U37" s="22">
        <v>61.074</v>
      </c>
      <c r="V37" s="31">
        <f aca="true" t="shared" si="7" ref="V37:V60">SUM(R37:U37)</f>
        <v>246.43099999999998</v>
      </c>
      <c r="W37" s="43"/>
    </row>
    <row r="38" spans="1:23" ht="15">
      <c r="A38" s="12">
        <v>34</v>
      </c>
      <c r="B38" s="12">
        <v>27</v>
      </c>
      <c r="C38" s="13" t="s">
        <v>93</v>
      </c>
      <c r="D38" s="25" t="s">
        <v>120</v>
      </c>
      <c r="E38" s="12" t="s">
        <v>54</v>
      </c>
      <c r="F38" s="13" t="s">
        <v>139</v>
      </c>
      <c r="G38" s="30">
        <f t="shared" si="4"/>
        <v>759.3620000000001</v>
      </c>
      <c r="H38" s="21">
        <v>69.574</v>
      </c>
      <c r="I38" s="22">
        <v>62.189</v>
      </c>
      <c r="J38" s="22">
        <v>72.139</v>
      </c>
      <c r="K38" s="22">
        <v>62.452</v>
      </c>
      <c r="L38" s="31">
        <f t="shared" si="5"/>
        <v>266.354</v>
      </c>
      <c r="M38" s="23">
        <v>61.471</v>
      </c>
      <c r="N38" s="22">
        <v>58.665</v>
      </c>
      <c r="O38" s="22">
        <v>66.236</v>
      </c>
      <c r="P38" s="22">
        <v>61.912</v>
      </c>
      <c r="Q38" s="31">
        <f t="shared" si="6"/>
        <v>248.28400000000002</v>
      </c>
      <c r="R38" s="21">
        <v>60.925</v>
      </c>
      <c r="S38" s="22">
        <v>60.69</v>
      </c>
      <c r="T38" s="22">
        <v>62.986</v>
      </c>
      <c r="U38" s="22">
        <v>60.123</v>
      </c>
      <c r="V38" s="31">
        <f t="shared" si="7"/>
        <v>244.724</v>
      </c>
      <c r="W38" s="43"/>
    </row>
    <row r="39" spans="1:23" ht="15">
      <c r="A39" s="12">
        <v>35</v>
      </c>
      <c r="B39" s="12">
        <v>30</v>
      </c>
      <c r="C39" s="13" t="s">
        <v>94</v>
      </c>
      <c r="D39" s="25" t="s">
        <v>141</v>
      </c>
      <c r="E39" s="12" t="s">
        <v>52</v>
      </c>
      <c r="F39" s="13" t="s">
        <v>142</v>
      </c>
      <c r="G39" s="30">
        <f t="shared" si="4"/>
        <v>759.8309999999999</v>
      </c>
      <c r="H39" s="21">
        <v>63.037</v>
      </c>
      <c r="I39" s="22">
        <v>65.552</v>
      </c>
      <c r="J39" s="22">
        <v>69.426</v>
      </c>
      <c r="K39" s="22">
        <v>64.229</v>
      </c>
      <c r="L39" s="31">
        <f t="shared" si="5"/>
        <v>262.24399999999997</v>
      </c>
      <c r="M39" s="23">
        <v>65.54</v>
      </c>
      <c r="N39" s="22">
        <v>59.875</v>
      </c>
      <c r="O39" s="22">
        <v>64.331</v>
      </c>
      <c r="P39" s="22">
        <v>61.187</v>
      </c>
      <c r="Q39" s="31">
        <f t="shared" si="6"/>
        <v>250.933</v>
      </c>
      <c r="R39" s="21">
        <v>61.265</v>
      </c>
      <c r="S39" s="22">
        <v>58.976</v>
      </c>
      <c r="T39" s="22">
        <v>64.826</v>
      </c>
      <c r="U39" s="22">
        <v>61.587</v>
      </c>
      <c r="V39" s="31">
        <f t="shared" si="7"/>
        <v>246.654</v>
      </c>
      <c r="W39" s="41"/>
    </row>
    <row r="40" spans="1:23" ht="15">
      <c r="A40" s="12">
        <v>36</v>
      </c>
      <c r="B40" s="12">
        <v>1</v>
      </c>
      <c r="C40" s="13" t="s">
        <v>95</v>
      </c>
      <c r="D40" s="25" t="s">
        <v>116</v>
      </c>
      <c r="E40" s="12" t="s">
        <v>76</v>
      </c>
      <c r="F40" s="13" t="s">
        <v>117</v>
      </c>
      <c r="G40" s="30">
        <f t="shared" si="4"/>
        <v>759.937</v>
      </c>
      <c r="H40" s="21">
        <v>64.92</v>
      </c>
      <c r="I40" s="22">
        <v>60.614</v>
      </c>
      <c r="J40" s="22">
        <v>72.343</v>
      </c>
      <c r="K40" s="22">
        <v>61.974</v>
      </c>
      <c r="L40" s="31">
        <f t="shared" si="5"/>
        <v>259.851</v>
      </c>
      <c r="M40" s="23">
        <v>62.999</v>
      </c>
      <c r="N40" s="22">
        <v>58.994</v>
      </c>
      <c r="O40" s="22">
        <v>66.394</v>
      </c>
      <c r="P40" s="22">
        <v>62.977</v>
      </c>
      <c r="Q40" s="31">
        <f t="shared" si="6"/>
        <v>251.364</v>
      </c>
      <c r="R40" s="21">
        <v>61.984</v>
      </c>
      <c r="S40" s="22">
        <v>59.136</v>
      </c>
      <c r="T40" s="22">
        <v>65.186</v>
      </c>
      <c r="U40" s="22">
        <v>62.416</v>
      </c>
      <c r="V40" s="31">
        <f t="shared" si="7"/>
        <v>248.722</v>
      </c>
      <c r="W40" s="43"/>
    </row>
    <row r="41" spans="1:23" ht="15">
      <c r="A41" s="12">
        <v>37</v>
      </c>
      <c r="B41" s="12">
        <v>48</v>
      </c>
      <c r="C41" s="13" t="s">
        <v>96</v>
      </c>
      <c r="D41" s="25" t="s">
        <v>133</v>
      </c>
      <c r="E41" s="12" t="s">
        <v>54</v>
      </c>
      <c r="F41" s="13" t="s">
        <v>150</v>
      </c>
      <c r="G41" s="30">
        <f t="shared" si="4"/>
        <v>764.594</v>
      </c>
      <c r="H41" s="21">
        <v>63.167</v>
      </c>
      <c r="I41" s="22">
        <v>69.968</v>
      </c>
      <c r="J41" s="22">
        <v>64.744</v>
      </c>
      <c r="K41" s="22">
        <v>64.863</v>
      </c>
      <c r="L41" s="31">
        <f t="shared" si="5"/>
        <v>262.74199999999996</v>
      </c>
      <c r="M41" s="23">
        <v>61.469</v>
      </c>
      <c r="N41" s="22">
        <v>60.311</v>
      </c>
      <c r="O41" s="22">
        <v>63.948</v>
      </c>
      <c r="P41" s="22">
        <v>59.199</v>
      </c>
      <c r="Q41" s="31">
        <f t="shared" si="6"/>
        <v>244.92700000000002</v>
      </c>
      <c r="R41" s="21">
        <v>64.256</v>
      </c>
      <c r="S41" s="22">
        <v>61.757</v>
      </c>
      <c r="T41" s="22">
        <v>63.951</v>
      </c>
      <c r="U41" s="22">
        <v>66.961</v>
      </c>
      <c r="V41" s="31">
        <f t="shared" si="7"/>
        <v>256.925</v>
      </c>
      <c r="W41" s="41"/>
    </row>
    <row r="42" spans="1:23" ht="15">
      <c r="A42" s="12">
        <v>38</v>
      </c>
      <c r="B42" s="12">
        <v>17</v>
      </c>
      <c r="C42" s="13" t="s">
        <v>71</v>
      </c>
      <c r="D42" s="25" t="s">
        <v>133</v>
      </c>
      <c r="E42" s="12" t="s">
        <v>67</v>
      </c>
      <c r="F42" s="13" t="s">
        <v>127</v>
      </c>
      <c r="G42" s="30">
        <f t="shared" si="4"/>
        <v>769.647</v>
      </c>
      <c r="H42" s="21">
        <v>65.678</v>
      </c>
      <c r="I42" s="22">
        <v>64.035</v>
      </c>
      <c r="J42" s="22">
        <v>72.232</v>
      </c>
      <c r="K42" s="22">
        <v>70.281</v>
      </c>
      <c r="L42" s="31">
        <f t="shared" si="5"/>
        <v>272.226</v>
      </c>
      <c r="M42" s="23">
        <v>62.974</v>
      </c>
      <c r="N42" s="22">
        <v>60.359</v>
      </c>
      <c r="O42" s="22">
        <v>65.027</v>
      </c>
      <c r="P42" s="22">
        <v>62.076</v>
      </c>
      <c r="Q42" s="31">
        <f t="shared" si="6"/>
        <v>250.436</v>
      </c>
      <c r="R42" s="21">
        <v>62.053</v>
      </c>
      <c r="S42" s="22">
        <v>59.232</v>
      </c>
      <c r="T42" s="22">
        <v>64.794</v>
      </c>
      <c r="U42" s="22">
        <v>60.906</v>
      </c>
      <c r="V42" s="31">
        <f t="shared" si="7"/>
        <v>246.985</v>
      </c>
      <c r="W42" s="41"/>
    </row>
    <row r="43" spans="1:23" ht="15">
      <c r="A43" s="12">
        <v>39</v>
      </c>
      <c r="B43" s="12">
        <v>13</v>
      </c>
      <c r="C43" s="13" t="s">
        <v>97</v>
      </c>
      <c r="D43" s="25" t="s">
        <v>131</v>
      </c>
      <c r="E43" s="12" t="s">
        <v>54</v>
      </c>
      <c r="F43" s="13" t="s">
        <v>123</v>
      </c>
      <c r="G43" s="30">
        <f t="shared" si="4"/>
        <v>779.7710000000001</v>
      </c>
      <c r="H43" s="21">
        <v>71.842</v>
      </c>
      <c r="I43" s="22">
        <v>67.068</v>
      </c>
      <c r="J43" s="22">
        <v>67.722</v>
      </c>
      <c r="K43" s="22">
        <v>71.413</v>
      </c>
      <c r="L43" s="31">
        <f t="shared" si="5"/>
        <v>278.045</v>
      </c>
      <c r="M43" s="23">
        <v>66.007</v>
      </c>
      <c r="N43" s="22">
        <v>59.653</v>
      </c>
      <c r="O43" s="22">
        <v>63.425</v>
      </c>
      <c r="P43" s="22">
        <v>61.329</v>
      </c>
      <c r="Q43" s="31">
        <f t="shared" si="6"/>
        <v>250.414</v>
      </c>
      <c r="R43" s="21">
        <v>62.692</v>
      </c>
      <c r="S43" s="22">
        <v>60.732</v>
      </c>
      <c r="T43" s="22">
        <v>64.555</v>
      </c>
      <c r="U43" s="22">
        <v>63.333</v>
      </c>
      <c r="V43" s="31">
        <f t="shared" si="7"/>
        <v>251.312</v>
      </c>
      <c r="W43" s="43"/>
    </row>
    <row r="44" spans="1:23" ht="15">
      <c r="A44" s="12">
        <v>40</v>
      </c>
      <c r="B44" s="12">
        <v>40</v>
      </c>
      <c r="C44" s="13" t="s">
        <v>98</v>
      </c>
      <c r="D44" s="25" t="s">
        <v>118</v>
      </c>
      <c r="E44" s="12" t="s">
        <v>52</v>
      </c>
      <c r="F44" s="13" t="s">
        <v>119</v>
      </c>
      <c r="G44" s="30">
        <f t="shared" si="4"/>
        <v>786.3309999999999</v>
      </c>
      <c r="H44" s="21">
        <v>66.806</v>
      </c>
      <c r="I44" s="22">
        <v>65.43</v>
      </c>
      <c r="J44" s="22">
        <v>69.339</v>
      </c>
      <c r="K44" s="22">
        <v>65.076</v>
      </c>
      <c r="L44" s="31">
        <f t="shared" si="5"/>
        <v>266.65099999999995</v>
      </c>
      <c r="M44" s="23">
        <v>67.499</v>
      </c>
      <c r="N44" s="22">
        <v>62.443</v>
      </c>
      <c r="O44" s="22">
        <v>66.938</v>
      </c>
      <c r="P44" s="22">
        <v>65.233</v>
      </c>
      <c r="Q44" s="31">
        <f t="shared" si="6"/>
        <v>262.113</v>
      </c>
      <c r="R44" s="21">
        <v>63.98</v>
      </c>
      <c r="S44" s="22">
        <v>64.467</v>
      </c>
      <c r="T44" s="22">
        <v>67.73</v>
      </c>
      <c r="U44" s="22">
        <v>61.39</v>
      </c>
      <c r="V44" s="31">
        <f t="shared" si="7"/>
        <v>257.567</v>
      </c>
      <c r="W44" s="43"/>
    </row>
    <row r="45" spans="1:23" ht="15">
      <c r="A45" s="12">
        <v>41</v>
      </c>
      <c r="B45" s="12">
        <v>34</v>
      </c>
      <c r="C45" s="13" t="s">
        <v>99</v>
      </c>
      <c r="D45" s="25" t="s">
        <v>120</v>
      </c>
      <c r="E45" s="12" t="s">
        <v>20</v>
      </c>
      <c r="F45" s="13" t="s">
        <v>123</v>
      </c>
      <c r="G45" s="30">
        <f t="shared" si="4"/>
        <v>792.2479999999998</v>
      </c>
      <c r="H45" s="21">
        <v>67.69</v>
      </c>
      <c r="I45" s="22">
        <v>62.805</v>
      </c>
      <c r="J45" s="22">
        <v>70.669</v>
      </c>
      <c r="K45" s="22">
        <v>65.008</v>
      </c>
      <c r="L45" s="31">
        <f t="shared" si="5"/>
        <v>266.17199999999997</v>
      </c>
      <c r="M45" s="23">
        <v>68.593</v>
      </c>
      <c r="N45" s="22">
        <v>61.972</v>
      </c>
      <c r="O45" s="22">
        <v>68.341</v>
      </c>
      <c r="P45" s="22">
        <v>63.282</v>
      </c>
      <c r="Q45" s="31">
        <f t="shared" si="6"/>
        <v>262.188</v>
      </c>
      <c r="R45" s="21">
        <v>66.494</v>
      </c>
      <c r="S45" s="22">
        <v>61.183</v>
      </c>
      <c r="T45" s="22">
        <v>71.328</v>
      </c>
      <c r="U45" s="22">
        <v>64.883</v>
      </c>
      <c r="V45" s="31">
        <f t="shared" si="7"/>
        <v>263.888</v>
      </c>
      <c r="W45" s="42"/>
    </row>
    <row r="46" spans="1:23" ht="15">
      <c r="A46" s="12">
        <v>42</v>
      </c>
      <c r="B46" s="12">
        <v>38</v>
      </c>
      <c r="C46" s="13" t="s">
        <v>100</v>
      </c>
      <c r="D46" s="25" t="s">
        <v>146</v>
      </c>
      <c r="E46" s="12" t="s">
        <v>54</v>
      </c>
      <c r="F46" s="13" t="s">
        <v>128</v>
      </c>
      <c r="G46" s="30">
        <f t="shared" si="4"/>
        <v>803.6990000000001</v>
      </c>
      <c r="H46" s="21">
        <v>68.723</v>
      </c>
      <c r="I46" s="22">
        <v>64.949</v>
      </c>
      <c r="J46" s="22">
        <v>69.444</v>
      </c>
      <c r="K46" s="22">
        <v>63.676</v>
      </c>
      <c r="L46" s="31">
        <f t="shared" si="5"/>
        <v>266.792</v>
      </c>
      <c r="M46" s="23">
        <v>69.47</v>
      </c>
      <c r="N46" s="22">
        <v>67.111</v>
      </c>
      <c r="O46" s="22">
        <v>70.432</v>
      </c>
      <c r="P46" s="22">
        <v>63.064</v>
      </c>
      <c r="Q46" s="31">
        <f t="shared" si="6"/>
        <v>270.07700000000006</v>
      </c>
      <c r="R46" s="21">
        <v>65.437</v>
      </c>
      <c r="S46" s="22">
        <v>63.361</v>
      </c>
      <c r="T46" s="22">
        <v>69.892</v>
      </c>
      <c r="U46" s="22">
        <v>68.14</v>
      </c>
      <c r="V46" s="31">
        <f t="shared" si="7"/>
        <v>266.83</v>
      </c>
      <c r="W46" s="43"/>
    </row>
    <row r="47" spans="1:23" ht="15">
      <c r="A47" s="12">
        <v>43</v>
      </c>
      <c r="B47" s="12">
        <v>45</v>
      </c>
      <c r="C47" s="13" t="s">
        <v>101</v>
      </c>
      <c r="D47" s="25" t="s">
        <v>118</v>
      </c>
      <c r="E47" s="12" t="s">
        <v>67</v>
      </c>
      <c r="F47" s="13" t="s">
        <v>149</v>
      </c>
      <c r="G47" s="30">
        <f t="shared" si="4"/>
        <v>811.358</v>
      </c>
      <c r="H47" s="21">
        <v>69.882</v>
      </c>
      <c r="I47" s="22">
        <v>65.579</v>
      </c>
      <c r="J47" s="22">
        <v>71.264</v>
      </c>
      <c r="K47" s="22">
        <v>65.512</v>
      </c>
      <c r="L47" s="31">
        <f t="shared" si="5"/>
        <v>272.237</v>
      </c>
      <c r="M47" s="23">
        <v>69.746</v>
      </c>
      <c r="N47" s="22">
        <v>65.388</v>
      </c>
      <c r="O47" s="22">
        <v>71.844</v>
      </c>
      <c r="P47" s="22">
        <v>65.133</v>
      </c>
      <c r="Q47" s="31">
        <f t="shared" si="6"/>
        <v>272.111</v>
      </c>
      <c r="R47" s="21">
        <v>67.831</v>
      </c>
      <c r="S47" s="22">
        <v>65.161</v>
      </c>
      <c r="T47" s="22">
        <v>69.167</v>
      </c>
      <c r="U47" s="22">
        <v>64.851</v>
      </c>
      <c r="V47" s="31">
        <f t="shared" si="7"/>
        <v>267.01</v>
      </c>
      <c r="W47" s="43"/>
    </row>
    <row r="48" spans="1:23" ht="15">
      <c r="A48" s="12">
        <v>44</v>
      </c>
      <c r="B48" s="12">
        <v>58</v>
      </c>
      <c r="C48" s="13" t="s">
        <v>102</v>
      </c>
      <c r="D48" s="25" t="s">
        <v>120</v>
      </c>
      <c r="E48" s="12" t="s">
        <v>52</v>
      </c>
      <c r="F48" s="13" t="s">
        <v>123</v>
      </c>
      <c r="G48" s="30">
        <f t="shared" si="4"/>
        <v>824.7540000000001</v>
      </c>
      <c r="H48" s="21">
        <v>70.385</v>
      </c>
      <c r="I48" s="22">
        <v>64.18</v>
      </c>
      <c r="J48" s="22">
        <v>74.584</v>
      </c>
      <c r="K48" s="22">
        <v>67.547</v>
      </c>
      <c r="L48" s="31">
        <f t="shared" si="5"/>
        <v>276.696</v>
      </c>
      <c r="M48" s="23">
        <v>68.477</v>
      </c>
      <c r="N48" s="22">
        <v>64.986</v>
      </c>
      <c r="O48" s="22">
        <v>74.942</v>
      </c>
      <c r="P48" s="22">
        <v>67.728</v>
      </c>
      <c r="Q48" s="31">
        <f t="shared" si="6"/>
        <v>276.13300000000004</v>
      </c>
      <c r="R48" s="21">
        <v>66.773</v>
      </c>
      <c r="S48" s="22">
        <v>66.866</v>
      </c>
      <c r="T48" s="22">
        <v>71.89</v>
      </c>
      <c r="U48" s="22">
        <v>66.396</v>
      </c>
      <c r="V48" s="31">
        <f t="shared" si="7"/>
        <v>271.925</v>
      </c>
      <c r="W48" s="43"/>
    </row>
    <row r="49" spans="1:23" ht="15">
      <c r="A49" s="12">
        <v>45</v>
      </c>
      <c r="B49" s="12">
        <v>8</v>
      </c>
      <c r="C49" s="13" t="s">
        <v>103</v>
      </c>
      <c r="D49" s="25" t="s">
        <v>116</v>
      </c>
      <c r="E49" s="12" t="s">
        <v>52</v>
      </c>
      <c r="F49" s="13" t="s">
        <v>124</v>
      </c>
      <c r="G49" s="30">
        <f t="shared" si="4"/>
        <v>826.9200000000001</v>
      </c>
      <c r="H49" s="21">
        <v>70.015</v>
      </c>
      <c r="I49" s="22">
        <v>65.578</v>
      </c>
      <c r="J49" s="22">
        <v>75.19</v>
      </c>
      <c r="K49" s="22">
        <v>65.652</v>
      </c>
      <c r="L49" s="31">
        <f t="shared" si="5"/>
        <v>276.435</v>
      </c>
      <c r="M49" s="23">
        <v>68.833</v>
      </c>
      <c r="N49" s="22">
        <v>65.548</v>
      </c>
      <c r="O49" s="22">
        <v>72.088</v>
      </c>
      <c r="P49" s="22">
        <v>68.61</v>
      </c>
      <c r="Q49" s="31">
        <f t="shared" si="6"/>
        <v>275.079</v>
      </c>
      <c r="R49" s="21">
        <v>67.017</v>
      </c>
      <c r="S49" s="22">
        <v>70.542</v>
      </c>
      <c r="T49" s="22">
        <v>71.227</v>
      </c>
      <c r="U49" s="22">
        <v>66.62</v>
      </c>
      <c r="V49" s="31">
        <f t="shared" si="7"/>
        <v>275.406</v>
      </c>
      <c r="W49" s="43"/>
    </row>
    <row r="50" spans="1:23" ht="15">
      <c r="A50" s="12">
        <v>46</v>
      </c>
      <c r="B50" s="12">
        <v>60</v>
      </c>
      <c r="C50" s="13" t="s">
        <v>104</v>
      </c>
      <c r="D50" s="25" t="s">
        <v>120</v>
      </c>
      <c r="E50" s="12" t="s">
        <v>53</v>
      </c>
      <c r="F50" s="13" t="s">
        <v>158</v>
      </c>
      <c r="G50" s="30">
        <f t="shared" si="4"/>
        <v>838.1310000000001</v>
      </c>
      <c r="H50" s="21">
        <v>70.198</v>
      </c>
      <c r="I50" s="22">
        <v>69.057</v>
      </c>
      <c r="J50" s="22">
        <v>77.385</v>
      </c>
      <c r="K50" s="22">
        <v>69.548</v>
      </c>
      <c r="L50" s="31">
        <f t="shared" si="5"/>
        <v>286.188</v>
      </c>
      <c r="M50" s="23">
        <v>70.897</v>
      </c>
      <c r="N50" s="22">
        <v>69.546</v>
      </c>
      <c r="O50" s="22">
        <v>78.531</v>
      </c>
      <c r="P50" s="22">
        <v>65.2</v>
      </c>
      <c r="Q50" s="31">
        <f t="shared" si="6"/>
        <v>284.17400000000004</v>
      </c>
      <c r="R50" s="21">
        <v>70.224</v>
      </c>
      <c r="S50" s="22">
        <v>63.447</v>
      </c>
      <c r="T50" s="22">
        <v>70.336</v>
      </c>
      <c r="U50" s="22">
        <v>63.762</v>
      </c>
      <c r="V50" s="31">
        <f t="shared" si="7"/>
        <v>267.769</v>
      </c>
      <c r="W50" s="43"/>
    </row>
    <row r="51" spans="1:23" ht="15">
      <c r="A51" s="12">
        <v>47</v>
      </c>
      <c r="B51" s="12">
        <v>21</v>
      </c>
      <c r="C51" s="13" t="s">
        <v>105</v>
      </c>
      <c r="D51" s="25" t="s">
        <v>136</v>
      </c>
      <c r="E51" s="12" t="s">
        <v>54</v>
      </c>
      <c r="F51" s="13" t="s">
        <v>123</v>
      </c>
      <c r="G51" s="30">
        <f t="shared" si="4"/>
        <v>840.2130000000001</v>
      </c>
      <c r="H51" s="21">
        <v>83.98</v>
      </c>
      <c r="I51" s="22">
        <v>80.337</v>
      </c>
      <c r="J51" s="22">
        <v>77.858</v>
      </c>
      <c r="K51" s="22">
        <v>71.997</v>
      </c>
      <c r="L51" s="31">
        <f t="shared" si="5"/>
        <v>314.172</v>
      </c>
      <c r="M51" s="23">
        <v>65.97</v>
      </c>
      <c r="N51" s="22">
        <v>66.342</v>
      </c>
      <c r="O51" s="22">
        <v>70.999</v>
      </c>
      <c r="P51" s="22">
        <v>64.599</v>
      </c>
      <c r="Q51" s="31">
        <f t="shared" si="6"/>
        <v>267.91</v>
      </c>
      <c r="R51" s="21">
        <v>62.707</v>
      </c>
      <c r="S51" s="22">
        <v>65.938</v>
      </c>
      <c r="T51" s="22">
        <v>66.855</v>
      </c>
      <c r="U51" s="22">
        <v>62.631</v>
      </c>
      <c r="V51" s="31">
        <f t="shared" si="7"/>
        <v>258.131</v>
      </c>
      <c r="W51" s="43"/>
    </row>
    <row r="52" spans="1:23" ht="15">
      <c r="A52" s="12">
        <v>48</v>
      </c>
      <c r="B52" s="12">
        <v>2</v>
      </c>
      <c r="C52" s="13" t="s">
        <v>106</v>
      </c>
      <c r="D52" s="25" t="s">
        <v>116</v>
      </c>
      <c r="E52" s="12" t="s">
        <v>76</v>
      </c>
      <c r="F52" s="13" t="s">
        <v>117</v>
      </c>
      <c r="G52" s="30">
        <f t="shared" si="4"/>
        <v>844.248</v>
      </c>
      <c r="H52" s="21">
        <v>67</v>
      </c>
      <c r="I52" s="22">
        <v>73.731</v>
      </c>
      <c r="J52" s="22">
        <v>75.082</v>
      </c>
      <c r="K52" s="22">
        <v>73.674</v>
      </c>
      <c r="L52" s="31">
        <f t="shared" si="5"/>
        <v>289.48699999999997</v>
      </c>
      <c r="M52" s="23">
        <v>69.668</v>
      </c>
      <c r="N52" s="22">
        <v>68.254</v>
      </c>
      <c r="O52" s="22">
        <v>72.497</v>
      </c>
      <c r="P52" s="22">
        <v>68.364</v>
      </c>
      <c r="Q52" s="31">
        <f t="shared" si="6"/>
        <v>278.783</v>
      </c>
      <c r="R52" s="21">
        <v>66.02</v>
      </c>
      <c r="S52" s="22">
        <v>71.324</v>
      </c>
      <c r="T52" s="22">
        <v>73.624</v>
      </c>
      <c r="U52" s="22">
        <v>65.01</v>
      </c>
      <c r="V52" s="31">
        <f t="shared" si="7"/>
        <v>275.978</v>
      </c>
      <c r="W52" s="43"/>
    </row>
    <row r="53" spans="1:23" ht="15">
      <c r="A53" s="12">
        <v>49</v>
      </c>
      <c r="B53" s="12">
        <v>53</v>
      </c>
      <c r="C53" s="13" t="s">
        <v>107</v>
      </c>
      <c r="D53" s="25" t="s">
        <v>120</v>
      </c>
      <c r="E53" s="12" t="s">
        <v>53</v>
      </c>
      <c r="F53" s="13" t="s">
        <v>153</v>
      </c>
      <c r="G53" s="30">
        <f t="shared" si="4"/>
        <v>848.546</v>
      </c>
      <c r="H53" s="21">
        <v>76.59</v>
      </c>
      <c r="I53" s="22">
        <v>71.027</v>
      </c>
      <c r="J53" s="22">
        <v>72.388</v>
      </c>
      <c r="K53" s="22">
        <v>68.852</v>
      </c>
      <c r="L53" s="31">
        <f t="shared" si="5"/>
        <v>288.857</v>
      </c>
      <c r="M53" s="23">
        <v>68.521</v>
      </c>
      <c r="N53" s="22">
        <v>64.754</v>
      </c>
      <c r="O53" s="22">
        <v>74.893</v>
      </c>
      <c r="P53" s="22">
        <v>64.542</v>
      </c>
      <c r="Q53" s="31">
        <f t="shared" si="6"/>
        <v>272.71000000000004</v>
      </c>
      <c r="R53" s="21">
        <v>70.11</v>
      </c>
      <c r="S53" s="22">
        <v>71.49</v>
      </c>
      <c r="T53" s="22">
        <v>77.05</v>
      </c>
      <c r="U53" s="22">
        <v>68.329</v>
      </c>
      <c r="V53" s="31">
        <f t="shared" si="7"/>
        <v>286.979</v>
      </c>
      <c r="W53" s="43"/>
    </row>
    <row r="54" spans="1:23" ht="15">
      <c r="A54" s="12">
        <v>50</v>
      </c>
      <c r="B54" s="12">
        <v>7</v>
      </c>
      <c r="C54" s="13" t="s">
        <v>108</v>
      </c>
      <c r="D54" s="25" t="s">
        <v>122</v>
      </c>
      <c r="E54" s="12" t="s">
        <v>52</v>
      </c>
      <c r="F54" s="13" t="s">
        <v>123</v>
      </c>
      <c r="G54" s="30">
        <f t="shared" si="4"/>
        <v>873.2660000000001</v>
      </c>
      <c r="H54" s="21">
        <v>81.069</v>
      </c>
      <c r="I54" s="22">
        <v>74.149</v>
      </c>
      <c r="J54" s="22">
        <v>79.66</v>
      </c>
      <c r="K54" s="22">
        <v>75.79</v>
      </c>
      <c r="L54" s="31">
        <f t="shared" si="5"/>
        <v>310.668</v>
      </c>
      <c r="M54" s="23">
        <v>76.762</v>
      </c>
      <c r="N54" s="22">
        <v>65.471</v>
      </c>
      <c r="O54" s="22">
        <v>73.702</v>
      </c>
      <c r="P54" s="22">
        <v>69.535</v>
      </c>
      <c r="Q54" s="31">
        <f t="shared" si="6"/>
        <v>285.47</v>
      </c>
      <c r="R54" s="21">
        <v>71.061</v>
      </c>
      <c r="S54" s="22">
        <v>64.753</v>
      </c>
      <c r="T54" s="22">
        <v>73.21</v>
      </c>
      <c r="U54" s="22">
        <v>68.104</v>
      </c>
      <c r="V54" s="31">
        <f t="shared" si="7"/>
        <v>277.128</v>
      </c>
      <c r="W54" s="43"/>
    </row>
    <row r="55" spans="1:23" ht="15">
      <c r="A55" s="12">
        <v>51</v>
      </c>
      <c r="B55" s="12">
        <v>14</v>
      </c>
      <c r="C55" s="13" t="s">
        <v>109</v>
      </c>
      <c r="D55" s="25" t="s">
        <v>131</v>
      </c>
      <c r="E55" s="12" t="s">
        <v>54</v>
      </c>
      <c r="F55" s="13" t="s">
        <v>123</v>
      </c>
      <c r="G55" s="30">
        <f t="shared" si="4"/>
        <v>875.231</v>
      </c>
      <c r="H55" s="21">
        <v>74.552</v>
      </c>
      <c r="I55" s="22">
        <v>72.126</v>
      </c>
      <c r="J55" s="22">
        <v>76.597</v>
      </c>
      <c r="K55" s="22">
        <v>74.414</v>
      </c>
      <c r="L55" s="31">
        <f t="shared" si="5"/>
        <v>297.68899999999996</v>
      </c>
      <c r="M55" s="23">
        <v>69.829</v>
      </c>
      <c r="N55" s="22">
        <v>72.687</v>
      </c>
      <c r="O55" s="22">
        <v>77.426</v>
      </c>
      <c r="P55" s="22">
        <v>66.876</v>
      </c>
      <c r="Q55" s="31">
        <f t="shared" si="6"/>
        <v>286.818</v>
      </c>
      <c r="R55" s="21">
        <v>70.761</v>
      </c>
      <c r="S55" s="22">
        <v>69.662</v>
      </c>
      <c r="T55" s="22">
        <v>79.865</v>
      </c>
      <c r="U55" s="22">
        <v>70.436</v>
      </c>
      <c r="V55" s="31">
        <f t="shared" si="7"/>
        <v>290.72400000000005</v>
      </c>
      <c r="W55" s="43"/>
    </row>
    <row r="56" spans="1:23" ht="15">
      <c r="A56" s="12">
        <v>52</v>
      </c>
      <c r="B56" s="12">
        <v>35</v>
      </c>
      <c r="C56" s="13" t="s">
        <v>110</v>
      </c>
      <c r="D56" s="25" t="s">
        <v>120</v>
      </c>
      <c r="E56" s="12" t="s">
        <v>20</v>
      </c>
      <c r="F56" s="13" t="s">
        <v>123</v>
      </c>
      <c r="G56" s="30">
        <f t="shared" si="4"/>
        <v>886.9789999999999</v>
      </c>
      <c r="H56" s="21">
        <v>83.098</v>
      </c>
      <c r="I56" s="22">
        <v>70.588</v>
      </c>
      <c r="J56" s="22">
        <v>82.857</v>
      </c>
      <c r="K56" s="22">
        <v>73.146</v>
      </c>
      <c r="L56" s="31">
        <f t="shared" si="5"/>
        <v>309.68899999999996</v>
      </c>
      <c r="M56" s="23">
        <v>78.224</v>
      </c>
      <c r="N56" s="22">
        <v>66.299</v>
      </c>
      <c r="O56" s="22">
        <v>76.129</v>
      </c>
      <c r="P56" s="22">
        <v>69.344</v>
      </c>
      <c r="Q56" s="31">
        <f t="shared" si="6"/>
        <v>289.99600000000004</v>
      </c>
      <c r="R56" s="21">
        <v>78.306</v>
      </c>
      <c r="S56" s="22">
        <v>63.471</v>
      </c>
      <c r="T56" s="22">
        <v>78.744</v>
      </c>
      <c r="U56" s="22">
        <v>66.773</v>
      </c>
      <c r="V56" s="31">
        <f t="shared" si="7"/>
        <v>287.294</v>
      </c>
      <c r="W56" s="43"/>
    </row>
    <row r="57" spans="1:23" ht="15">
      <c r="A57" s="12">
        <v>53</v>
      </c>
      <c r="B57" s="12">
        <v>32</v>
      </c>
      <c r="C57" s="13" t="s">
        <v>111</v>
      </c>
      <c r="D57" s="25" t="s">
        <v>141</v>
      </c>
      <c r="E57" s="12" t="s">
        <v>112</v>
      </c>
      <c r="F57" s="13" t="s">
        <v>144</v>
      </c>
      <c r="G57" s="30">
        <f t="shared" si="4"/>
        <v>891.954</v>
      </c>
      <c r="H57" s="21">
        <v>75.532</v>
      </c>
      <c r="I57" s="22">
        <v>74.588</v>
      </c>
      <c r="J57" s="22">
        <v>80.26</v>
      </c>
      <c r="K57" s="22">
        <v>74.921</v>
      </c>
      <c r="L57" s="31">
        <f t="shared" si="5"/>
        <v>305.301</v>
      </c>
      <c r="M57" s="23">
        <v>78.521</v>
      </c>
      <c r="N57" s="22">
        <v>67.56</v>
      </c>
      <c r="O57" s="22">
        <v>76.506</v>
      </c>
      <c r="P57" s="22">
        <v>72.949</v>
      </c>
      <c r="Q57" s="31">
        <f t="shared" si="6"/>
        <v>295.536</v>
      </c>
      <c r="R57" s="21">
        <v>75.163</v>
      </c>
      <c r="S57" s="22">
        <v>67.407</v>
      </c>
      <c r="T57" s="22">
        <v>77.184</v>
      </c>
      <c r="U57" s="22">
        <v>71.363</v>
      </c>
      <c r="V57" s="31">
        <f t="shared" si="7"/>
        <v>291.11699999999996</v>
      </c>
      <c r="W57" s="43"/>
    </row>
    <row r="58" spans="1:23" ht="15">
      <c r="A58" s="12">
        <v>54</v>
      </c>
      <c r="B58" s="12">
        <v>3</v>
      </c>
      <c r="C58" s="13" t="s">
        <v>113</v>
      </c>
      <c r="D58" s="25" t="s">
        <v>116</v>
      </c>
      <c r="E58" s="12" t="s">
        <v>76</v>
      </c>
      <c r="F58" s="13" t="s">
        <v>117</v>
      </c>
      <c r="G58" s="30">
        <f t="shared" si="4"/>
        <v>907.0150000000001</v>
      </c>
      <c r="H58" s="21">
        <v>71.16</v>
      </c>
      <c r="I58" s="22">
        <v>73.568</v>
      </c>
      <c r="J58" s="22">
        <v>86.641</v>
      </c>
      <c r="K58" s="22">
        <v>77.561</v>
      </c>
      <c r="L58" s="31">
        <f t="shared" si="5"/>
        <v>308.93000000000006</v>
      </c>
      <c r="M58" s="23">
        <v>78.632</v>
      </c>
      <c r="N58" s="22">
        <v>77.401</v>
      </c>
      <c r="O58" s="22">
        <v>84.963</v>
      </c>
      <c r="P58" s="22">
        <v>72.252</v>
      </c>
      <c r="Q58" s="31">
        <f t="shared" si="6"/>
        <v>313.248</v>
      </c>
      <c r="R58" s="21">
        <v>72.037</v>
      </c>
      <c r="S58" s="22">
        <v>68.86</v>
      </c>
      <c r="T58" s="22">
        <v>77.393</v>
      </c>
      <c r="U58" s="22">
        <v>66.547</v>
      </c>
      <c r="V58" s="31">
        <f t="shared" si="7"/>
        <v>284.837</v>
      </c>
      <c r="W58" s="43"/>
    </row>
    <row r="59" spans="1:23" ht="15">
      <c r="A59" s="12">
        <v>55</v>
      </c>
      <c r="B59" s="12">
        <v>39</v>
      </c>
      <c r="C59" s="13" t="s">
        <v>114</v>
      </c>
      <c r="D59" s="25" t="s">
        <v>146</v>
      </c>
      <c r="E59" s="12" t="s">
        <v>20</v>
      </c>
      <c r="F59" s="13" t="s">
        <v>147</v>
      </c>
      <c r="G59" s="30">
        <f t="shared" si="4"/>
        <v>919.4279999999999</v>
      </c>
      <c r="H59" s="21">
        <v>79.516</v>
      </c>
      <c r="I59" s="22">
        <v>75.112</v>
      </c>
      <c r="J59" s="22">
        <v>85.432</v>
      </c>
      <c r="K59" s="22">
        <v>74.438</v>
      </c>
      <c r="L59" s="31">
        <f t="shared" si="5"/>
        <v>314.498</v>
      </c>
      <c r="M59" s="23">
        <v>75.679</v>
      </c>
      <c r="N59" s="22">
        <v>71.109</v>
      </c>
      <c r="O59" s="22">
        <v>82.931</v>
      </c>
      <c r="P59" s="22">
        <v>72.624</v>
      </c>
      <c r="Q59" s="31">
        <f t="shared" si="6"/>
        <v>302.34299999999996</v>
      </c>
      <c r="R59" s="21">
        <v>76.646</v>
      </c>
      <c r="S59" s="22">
        <v>70.668</v>
      </c>
      <c r="T59" s="22">
        <v>83.528</v>
      </c>
      <c r="U59" s="22">
        <v>71.745</v>
      </c>
      <c r="V59" s="31">
        <f t="shared" si="7"/>
        <v>302.58700000000005</v>
      </c>
      <c r="W59" s="43"/>
    </row>
    <row r="60" spans="1:23" ht="15">
      <c r="A60" s="12">
        <v>56</v>
      </c>
      <c r="B60" s="12">
        <v>26</v>
      </c>
      <c r="C60" s="13" t="s">
        <v>115</v>
      </c>
      <c r="D60" s="25" t="s">
        <v>120</v>
      </c>
      <c r="E60" s="12" t="s">
        <v>20</v>
      </c>
      <c r="F60" s="13" t="s">
        <v>138</v>
      </c>
      <c r="G60" s="30">
        <f t="shared" si="4"/>
        <v>1051.8819999999998</v>
      </c>
      <c r="H60" s="21">
        <v>83.621</v>
      </c>
      <c r="I60" s="22">
        <v>78.582</v>
      </c>
      <c r="J60" s="22">
        <v>92.923</v>
      </c>
      <c r="K60" s="22">
        <v>92.838</v>
      </c>
      <c r="L60" s="31">
        <f t="shared" si="5"/>
        <v>347.96399999999994</v>
      </c>
      <c r="M60" s="23">
        <v>94.711</v>
      </c>
      <c r="N60" s="22">
        <v>84.886</v>
      </c>
      <c r="O60" s="22">
        <v>96.502</v>
      </c>
      <c r="P60" s="22">
        <v>85.056</v>
      </c>
      <c r="Q60" s="31">
        <f t="shared" si="6"/>
        <v>361.155</v>
      </c>
      <c r="R60" s="21">
        <v>92.479</v>
      </c>
      <c r="S60" s="22">
        <v>73.981</v>
      </c>
      <c r="T60" s="22">
        <v>91.349</v>
      </c>
      <c r="U60" s="22">
        <v>84.954</v>
      </c>
      <c r="V60" s="31">
        <f t="shared" si="7"/>
        <v>342.763</v>
      </c>
      <c r="W60" s="43"/>
    </row>
    <row r="61" spans="1:17" ht="15">
      <c r="A61" s="14"/>
      <c r="B61" s="14"/>
      <c r="C61" s="15"/>
      <c r="D61" s="16"/>
      <c r="E61" s="14"/>
      <c r="F61" s="17"/>
      <c r="H61" s="15"/>
      <c r="I61" s="17"/>
      <c r="J61" s="17"/>
      <c r="K61" s="17"/>
      <c r="L61" s="15"/>
      <c r="M61" s="15"/>
      <c r="N61" s="15"/>
      <c r="O61" s="15"/>
      <c r="P61" s="15"/>
      <c r="Q61" s="15"/>
    </row>
    <row r="62" spans="1:17" ht="15">
      <c r="A62" s="14"/>
      <c r="B62" s="14"/>
      <c r="C62" s="15"/>
      <c r="D62" s="16"/>
      <c r="E62" s="14"/>
      <c r="F62" s="17"/>
      <c r="H62" s="15"/>
      <c r="I62" s="17"/>
      <c r="J62" s="17"/>
      <c r="K62" s="17"/>
      <c r="L62" s="15"/>
      <c r="M62" s="15"/>
      <c r="N62" s="15"/>
      <c r="O62" s="15"/>
      <c r="P62" s="15"/>
      <c r="Q62" s="15"/>
    </row>
    <row r="63" spans="1:17" ht="15">
      <c r="A63" s="14"/>
      <c r="B63" s="14"/>
      <c r="C63" s="15"/>
      <c r="D63" s="16"/>
      <c r="E63" s="14"/>
      <c r="F63" s="17"/>
      <c r="H63" s="15"/>
      <c r="I63" s="17"/>
      <c r="J63" s="17"/>
      <c r="K63" s="17"/>
      <c r="L63" s="15"/>
      <c r="M63" s="15"/>
      <c r="N63" s="15"/>
      <c r="O63" s="15"/>
      <c r="P63" s="15"/>
      <c r="Q63" s="15"/>
    </row>
    <row r="64" spans="1:17" ht="15">
      <c r="A64" s="14"/>
      <c r="B64" s="14"/>
      <c r="C64" s="15"/>
      <c r="D64" s="16"/>
      <c r="E64" s="14"/>
      <c r="F64" s="17"/>
      <c r="H64" s="15"/>
      <c r="I64" s="17"/>
      <c r="J64" s="17"/>
      <c r="K64" s="17"/>
      <c r="L64" s="15"/>
      <c r="M64" s="15"/>
      <c r="N64" s="15"/>
      <c r="O64" s="15"/>
      <c r="P64" s="15"/>
      <c r="Q64" s="15"/>
    </row>
    <row r="65" spans="1:17" ht="15">
      <c r="A65" s="14"/>
      <c r="B65" s="14"/>
      <c r="C65" s="15"/>
      <c r="D65" s="16"/>
      <c r="E65" s="14"/>
      <c r="F65" s="17"/>
      <c r="H65" s="15"/>
      <c r="I65" s="17"/>
      <c r="J65" s="17"/>
      <c r="K65" s="17"/>
      <c r="L65" s="15"/>
      <c r="M65" s="15"/>
      <c r="N65" s="15"/>
      <c r="O65" s="15"/>
      <c r="P65" s="15"/>
      <c r="Q65" s="15"/>
    </row>
    <row r="66" spans="1:17" ht="15">
      <c r="A66" s="14"/>
      <c r="B66" s="14"/>
      <c r="C66" s="15"/>
      <c r="D66" s="16"/>
      <c r="E66" s="14"/>
      <c r="F66" s="17"/>
      <c r="H66" s="15"/>
      <c r="I66" s="17"/>
      <c r="J66" s="17"/>
      <c r="K66" s="17"/>
      <c r="L66" s="15"/>
      <c r="M66" s="15"/>
      <c r="N66" s="15"/>
      <c r="O66" s="15"/>
      <c r="P66" s="15"/>
      <c r="Q66" s="15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zoomScale="85" zoomScaleNormal="85" zoomScalePageLayoutView="0" workbookViewId="0" topLeftCell="A1">
      <selection activeCell="G70" sqref="G70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69" t="s">
        <v>57</v>
      </c>
      <c r="E1" s="69"/>
      <c r="F1" s="69"/>
      <c r="G1" s="69"/>
    </row>
    <row r="2" spans="1:7" ht="18.75">
      <c r="A2" s="70" t="s">
        <v>6</v>
      </c>
      <c r="B2" s="70"/>
      <c r="C2" s="70"/>
      <c r="D2" s="70"/>
      <c r="E2" s="70"/>
      <c r="F2" s="70"/>
      <c r="G2" s="70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51</v>
      </c>
      <c r="H4" s="55" t="s">
        <v>2</v>
      </c>
    </row>
    <row r="5" spans="1:8" ht="15" hidden="1">
      <c r="A5" s="12">
        <v>1</v>
      </c>
      <c r="B5" s="12">
        <v>11</v>
      </c>
      <c r="C5" s="13" t="s">
        <v>59</v>
      </c>
      <c r="D5" s="25" t="s">
        <v>120</v>
      </c>
      <c r="E5" s="12" t="s">
        <v>60</v>
      </c>
      <c r="F5" s="13" t="s">
        <v>128</v>
      </c>
      <c r="G5" s="22">
        <v>51.068</v>
      </c>
      <c r="H5" s="54"/>
    </row>
    <row r="6" spans="1:8" ht="15" hidden="1">
      <c r="A6" s="12">
        <v>9</v>
      </c>
      <c r="B6" s="12">
        <v>12</v>
      </c>
      <c r="C6" s="13" t="s">
        <v>68</v>
      </c>
      <c r="D6" s="25" t="s">
        <v>130</v>
      </c>
      <c r="E6" s="12" t="s">
        <v>54</v>
      </c>
      <c r="F6" s="13" t="s">
        <v>129</v>
      </c>
      <c r="G6" s="22">
        <v>51.908</v>
      </c>
      <c r="H6" s="54"/>
    </row>
    <row r="7" spans="1:8" ht="15" hidden="1">
      <c r="A7" s="12">
        <v>2</v>
      </c>
      <c r="B7" s="12">
        <v>59</v>
      </c>
      <c r="C7" s="13" t="s">
        <v>61</v>
      </c>
      <c r="D7" s="25" t="s">
        <v>120</v>
      </c>
      <c r="E7" s="12" t="s">
        <v>60</v>
      </c>
      <c r="F7" s="13" t="s">
        <v>119</v>
      </c>
      <c r="G7" s="22">
        <v>52.355</v>
      </c>
      <c r="H7" s="54"/>
    </row>
    <row r="8" spans="1:8" ht="15">
      <c r="A8" s="12">
        <v>8</v>
      </c>
      <c r="B8" s="12">
        <v>56</v>
      </c>
      <c r="C8" s="13" t="s">
        <v>157</v>
      </c>
      <c r="D8" s="25" t="s">
        <v>154</v>
      </c>
      <c r="E8" s="12" t="s">
        <v>67</v>
      </c>
      <c r="F8" s="13" t="s">
        <v>128</v>
      </c>
      <c r="G8" s="22">
        <v>52.68</v>
      </c>
      <c r="H8" s="54"/>
    </row>
    <row r="9" spans="1:8" ht="15" hidden="1">
      <c r="A9" s="12">
        <v>7</v>
      </c>
      <c r="B9" s="12">
        <v>49</v>
      </c>
      <c r="C9" s="13" t="s">
        <v>66</v>
      </c>
      <c r="D9" s="25" t="s">
        <v>151</v>
      </c>
      <c r="E9" s="12" t="s">
        <v>65</v>
      </c>
      <c r="F9" s="13" t="s">
        <v>152</v>
      </c>
      <c r="G9" s="22">
        <v>52.714</v>
      </c>
      <c r="H9" s="54"/>
    </row>
    <row r="10" spans="1:8" ht="15" hidden="1">
      <c r="A10" s="12">
        <v>5</v>
      </c>
      <c r="B10" s="12">
        <v>5</v>
      </c>
      <c r="C10" s="13" t="s">
        <v>64</v>
      </c>
      <c r="D10" s="25" t="s">
        <v>120</v>
      </c>
      <c r="E10" s="12" t="s">
        <v>65</v>
      </c>
      <c r="F10" s="13" t="s">
        <v>121</v>
      </c>
      <c r="G10" s="22">
        <v>52.812</v>
      </c>
      <c r="H10" s="54"/>
    </row>
    <row r="11" spans="1:8" ht="15" hidden="1">
      <c r="A11" s="12">
        <v>12</v>
      </c>
      <c r="B11" s="12">
        <v>20</v>
      </c>
      <c r="C11" s="13" t="s">
        <v>71</v>
      </c>
      <c r="D11" s="25" t="s">
        <v>133</v>
      </c>
      <c r="E11" s="12" t="s">
        <v>55</v>
      </c>
      <c r="F11" s="13" t="s">
        <v>135</v>
      </c>
      <c r="G11" s="22">
        <v>52.97</v>
      </c>
      <c r="H11" s="54"/>
    </row>
    <row r="12" spans="1:8" ht="15" hidden="1">
      <c r="A12" s="12">
        <v>6</v>
      </c>
      <c r="B12" s="12">
        <v>10</v>
      </c>
      <c r="C12" s="13" t="s">
        <v>64</v>
      </c>
      <c r="D12" s="25" t="s">
        <v>120</v>
      </c>
      <c r="E12" s="12" t="s">
        <v>53</v>
      </c>
      <c r="F12" s="13" t="s">
        <v>127</v>
      </c>
      <c r="G12" s="22">
        <v>53.152</v>
      </c>
      <c r="H12" s="54"/>
    </row>
    <row r="13" spans="1:8" ht="15" hidden="1">
      <c r="A13" s="12">
        <v>4</v>
      </c>
      <c r="B13" s="12">
        <v>42</v>
      </c>
      <c r="C13" s="13" t="s">
        <v>63</v>
      </c>
      <c r="D13" s="25" t="s">
        <v>118</v>
      </c>
      <c r="E13" s="12" t="s">
        <v>55</v>
      </c>
      <c r="F13" s="13" t="s">
        <v>135</v>
      </c>
      <c r="G13" s="22">
        <v>53.183</v>
      </c>
      <c r="H13" s="54"/>
    </row>
    <row r="14" spans="1:8" ht="15" hidden="1">
      <c r="A14" s="12">
        <v>13</v>
      </c>
      <c r="B14" s="12">
        <v>54</v>
      </c>
      <c r="C14" s="13" t="s">
        <v>72</v>
      </c>
      <c r="D14" s="25" t="s">
        <v>154</v>
      </c>
      <c r="E14" s="12" t="s">
        <v>65</v>
      </c>
      <c r="F14" s="13" t="s">
        <v>155</v>
      </c>
      <c r="G14" s="22">
        <v>53.209</v>
      </c>
      <c r="H14" s="54"/>
    </row>
    <row r="15" spans="1:8" ht="15" hidden="1">
      <c r="A15" s="12">
        <v>3</v>
      </c>
      <c r="B15" s="12">
        <v>9</v>
      </c>
      <c r="C15" s="13" t="s">
        <v>62</v>
      </c>
      <c r="D15" s="25" t="s">
        <v>125</v>
      </c>
      <c r="E15" s="12" t="s">
        <v>55</v>
      </c>
      <c r="F15" s="13" t="s">
        <v>126</v>
      </c>
      <c r="G15" s="22">
        <v>53.735</v>
      </c>
      <c r="H15" s="54"/>
    </row>
    <row r="16" spans="1:8" ht="15" hidden="1">
      <c r="A16" s="12">
        <v>10</v>
      </c>
      <c r="B16" s="12">
        <v>37</v>
      </c>
      <c r="C16" s="13" t="s">
        <v>69</v>
      </c>
      <c r="D16" s="25" t="s">
        <v>120</v>
      </c>
      <c r="E16" s="12" t="s">
        <v>53</v>
      </c>
      <c r="F16" s="13" t="s">
        <v>119</v>
      </c>
      <c r="G16" s="22">
        <v>53.818</v>
      </c>
      <c r="H16" s="54"/>
    </row>
    <row r="17" spans="1:8" ht="15">
      <c r="A17" s="12">
        <v>11</v>
      </c>
      <c r="B17" s="12">
        <v>52</v>
      </c>
      <c r="C17" s="13" t="s">
        <v>70</v>
      </c>
      <c r="D17" s="25" t="s">
        <v>130</v>
      </c>
      <c r="E17" s="12" t="s">
        <v>67</v>
      </c>
      <c r="F17" s="13" t="s">
        <v>123</v>
      </c>
      <c r="G17" s="22">
        <v>54.551</v>
      </c>
      <c r="H17" s="54"/>
    </row>
    <row r="18" spans="1:8" ht="15" hidden="1">
      <c r="A18" s="12">
        <v>15</v>
      </c>
      <c r="B18" s="12">
        <v>50</v>
      </c>
      <c r="C18" s="13" t="s">
        <v>74</v>
      </c>
      <c r="D18" s="25" t="s">
        <v>151</v>
      </c>
      <c r="E18" s="12" t="s">
        <v>60</v>
      </c>
      <c r="F18" s="13" t="s">
        <v>128</v>
      </c>
      <c r="G18" s="22">
        <v>54.93</v>
      </c>
      <c r="H18" s="54"/>
    </row>
    <row r="19" spans="1:8" ht="15">
      <c r="A19" s="12">
        <v>14</v>
      </c>
      <c r="B19" s="12">
        <v>44</v>
      </c>
      <c r="C19" s="13" t="s">
        <v>73</v>
      </c>
      <c r="D19" s="25" t="s">
        <v>118</v>
      </c>
      <c r="E19" s="12" t="s">
        <v>67</v>
      </c>
      <c r="F19" s="13" t="s">
        <v>123</v>
      </c>
      <c r="G19" s="22">
        <v>55.16</v>
      </c>
      <c r="H19" s="54"/>
    </row>
    <row r="20" spans="1:8" ht="15" hidden="1">
      <c r="A20" s="12">
        <v>18</v>
      </c>
      <c r="B20" s="12">
        <v>29</v>
      </c>
      <c r="C20" s="13" t="s">
        <v>77</v>
      </c>
      <c r="D20" s="25" t="s">
        <v>116</v>
      </c>
      <c r="E20" s="12" t="s">
        <v>76</v>
      </c>
      <c r="F20" s="13" t="s">
        <v>117</v>
      </c>
      <c r="G20" s="22">
        <v>55.321</v>
      </c>
      <c r="H20" s="54"/>
    </row>
    <row r="21" spans="1:8" ht="15" hidden="1">
      <c r="A21" s="12">
        <v>22</v>
      </c>
      <c r="B21" s="12">
        <v>43</v>
      </c>
      <c r="C21" s="13" t="s">
        <v>81</v>
      </c>
      <c r="D21" s="25" t="s">
        <v>118</v>
      </c>
      <c r="E21" s="12" t="s">
        <v>76</v>
      </c>
      <c r="F21" s="13" t="s">
        <v>117</v>
      </c>
      <c r="G21" s="22">
        <v>55.805</v>
      </c>
      <c r="H21" s="54"/>
    </row>
    <row r="22" spans="1:8" ht="15" hidden="1">
      <c r="A22" s="12">
        <v>17</v>
      </c>
      <c r="B22" s="12">
        <v>57</v>
      </c>
      <c r="C22" s="13" t="s">
        <v>75</v>
      </c>
      <c r="D22" s="25" t="s">
        <v>120</v>
      </c>
      <c r="E22" s="12" t="s">
        <v>76</v>
      </c>
      <c r="F22" s="13" t="s">
        <v>117</v>
      </c>
      <c r="G22" s="22">
        <v>56.117</v>
      </c>
      <c r="H22" s="54"/>
    </row>
    <row r="23" spans="1:8" ht="15" hidden="1">
      <c r="A23" s="12">
        <v>30</v>
      </c>
      <c r="B23" s="12">
        <v>46</v>
      </c>
      <c r="C23" s="13" t="s">
        <v>89</v>
      </c>
      <c r="D23" s="25" t="s">
        <v>133</v>
      </c>
      <c r="E23" s="12" t="s">
        <v>54</v>
      </c>
      <c r="F23" s="13" t="s">
        <v>150</v>
      </c>
      <c r="G23" s="22">
        <v>56.749</v>
      </c>
      <c r="H23" s="54"/>
    </row>
    <row r="24" spans="1:8" ht="15" hidden="1">
      <c r="A24" s="12">
        <v>20</v>
      </c>
      <c r="B24" s="12">
        <v>4</v>
      </c>
      <c r="C24" s="13" t="s">
        <v>79</v>
      </c>
      <c r="D24" s="25" t="s">
        <v>118</v>
      </c>
      <c r="E24" s="12" t="s">
        <v>53</v>
      </c>
      <c r="F24" s="13" t="s">
        <v>119</v>
      </c>
      <c r="G24" s="22">
        <v>56.937</v>
      </c>
      <c r="H24" s="54"/>
    </row>
    <row r="25" spans="1:8" ht="15" hidden="1">
      <c r="A25" s="12">
        <v>23</v>
      </c>
      <c r="B25" s="12">
        <v>24</v>
      </c>
      <c r="C25" s="13" t="s">
        <v>82</v>
      </c>
      <c r="D25" s="25" t="s">
        <v>137</v>
      </c>
      <c r="E25" s="12" t="s">
        <v>65</v>
      </c>
      <c r="F25" s="13" t="s">
        <v>121</v>
      </c>
      <c r="G25" s="22">
        <v>57.26</v>
      </c>
      <c r="H25" s="54"/>
    </row>
    <row r="26" spans="1:8" ht="15">
      <c r="A26" s="12">
        <v>25</v>
      </c>
      <c r="B26" s="12">
        <v>16</v>
      </c>
      <c r="C26" s="13" t="s">
        <v>84</v>
      </c>
      <c r="D26" s="25" t="s">
        <v>133</v>
      </c>
      <c r="E26" s="12" t="s">
        <v>67</v>
      </c>
      <c r="F26" s="13" t="s">
        <v>134</v>
      </c>
      <c r="G26" s="22">
        <v>57.386</v>
      </c>
      <c r="H26" s="54"/>
    </row>
    <row r="27" spans="1:8" ht="15" hidden="1">
      <c r="A27" s="12">
        <v>27</v>
      </c>
      <c r="B27" s="12">
        <v>33</v>
      </c>
      <c r="C27" s="13" t="s">
        <v>86</v>
      </c>
      <c r="D27" s="25" t="s">
        <v>133</v>
      </c>
      <c r="E27" s="12" t="s">
        <v>55</v>
      </c>
      <c r="F27" s="13" t="s">
        <v>140</v>
      </c>
      <c r="G27" s="22">
        <v>57.842</v>
      </c>
      <c r="H27" s="54"/>
    </row>
    <row r="28" spans="1:8" ht="15" hidden="1">
      <c r="A28" s="12">
        <v>21</v>
      </c>
      <c r="B28" s="12">
        <v>23</v>
      </c>
      <c r="C28" s="13" t="s">
        <v>80</v>
      </c>
      <c r="D28" s="25" t="s">
        <v>137</v>
      </c>
      <c r="E28" s="12" t="s">
        <v>65</v>
      </c>
      <c r="F28" s="13" t="s">
        <v>121</v>
      </c>
      <c r="G28" s="22">
        <v>57.98</v>
      </c>
      <c r="H28" s="54"/>
    </row>
    <row r="29" spans="1:8" ht="15" hidden="1">
      <c r="A29" s="12">
        <v>19</v>
      </c>
      <c r="B29" s="12">
        <v>6</v>
      </c>
      <c r="C29" s="13" t="s">
        <v>78</v>
      </c>
      <c r="D29" s="25" t="s">
        <v>116</v>
      </c>
      <c r="E29" s="12" t="s">
        <v>76</v>
      </c>
      <c r="F29" s="13" t="s">
        <v>117</v>
      </c>
      <c r="G29" s="22">
        <v>58.065</v>
      </c>
      <c r="H29" s="54"/>
    </row>
    <row r="30" spans="1:8" ht="15" hidden="1">
      <c r="A30" s="12">
        <v>16</v>
      </c>
      <c r="B30" s="12">
        <v>36</v>
      </c>
      <c r="C30" s="13" t="s">
        <v>69</v>
      </c>
      <c r="D30" s="25" t="s">
        <v>120</v>
      </c>
      <c r="E30" s="12" t="s">
        <v>65</v>
      </c>
      <c r="F30" s="13" t="s">
        <v>145</v>
      </c>
      <c r="G30" s="22">
        <v>58.433</v>
      </c>
      <c r="H30" s="54"/>
    </row>
    <row r="31" spans="1:8" ht="15" hidden="1">
      <c r="A31" s="12">
        <v>24</v>
      </c>
      <c r="B31" s="12">
        <v>15</v>
      </c>
      <c r="C31" s="13" t="s">
        <v>83</v>
      </c>
      <c r="D31" s="25" t="s">
        <v>132</v>
      </c>
      <c r="E31" s="12" t="s">
        <v>55</v>
      </c>
      <c r="F31" s="13" t="s">
        <v>121</v>
      </c>
      <c r="G31" s="22">
        <v>58.688</v>
      </c>
      <c r="H31" s="54"/>
    </row>
    <row r="32" spans="1:8" ht="15" hidden="1">
      <c r="A32" s="12">
        <v>26</v>
      </c>
      <c r="B32" s="12">
        <v>31</v>
      </c>
      <c r="C32" s="13" t="s">
        <v>85</v>
      </c>
      <c r="D32" s="25" t="s">
        <v>141</v>
      </c>
      <c r="E32" s="12" t="s">
        <v>52</v>
      </c>
      <c r="F32" s="13" t="s">
        <v>143</v>
      </c>
      <c r="G32" s="22">
        <v>59.037</v>
      </c>
      <c r="H32" s="54"/>
    </row>
    <row r="33" spans="1:8" ht="15" hidden="1">
      <c r="A33" s="12">
        <v>28</v>
      </c>
      <c r="B33" s="12">
        <v>41</v>
      </c>
      <c r="C33" s="13" t="s">
        <v>87</v>
      </c>
      <c r="D33" s="25" t="s">
        <v>118</v>
      </c>
      <c r="E33" s="12" t="s">
        <v>52</v>
      </c>
      <c r="F33" s="13" t="s">
        <v>148</v>
      </c>
      <c r="G33" s="22">
        <v>59.094</v>
      </c>
      <c r="H33" s="54"/>
    </row>
    <row r="34" spans="1:8" ht="15" hidden="1">
      <c r="A34" s="12">
        <v>31</v>
      </c>
      <c r="B34" s="12">
        <v>28</v>
      </c>
      <c r="C34" s="13" t="s">
        <v>90</v>
      </c>
      <c r="D34" s="25" t="s">
        <v>133</v>
      </c>
      <c r="E34" s="12" t="s">
        <v>53</v>
      </c>
      <c r="F34" s="13" t="s">
        <v>119</v>
      </c>
      <c r="G34" s="22">
        <v>59.627</v>
      </c>
      <c r="H34" s="54"/>
    </row>
    <row r="35" spans="1:8" ht="15">
      <c r="A35" s="12">
        <v>29</v>
      </c>
      <c r="B35" s="12">
        <v>55</v>
      </c>
      <c r="C35" s="13" t="s">
        <v>88</v>
      </c>
      <c r="D35" s="25" t="s">
        <v>154</v>
      </c>
      <c r="E35" s="12" t="s">
        <v>67</v>
      </c>
      <c r="F35" s="13" t="s">
        <v>156</v>
      </c>
      <c r="G35" s="22">
        <v>60.024</v>
      </c>
      <c r="H35" s="54"/>
    </row>
    <row r="36" spans="1:8" ht="15" hidden="1">
      <c r="A36" s="12">
        <v>34</v>
      </c>
      <c r="B36" s="12">
        <v>27</v>
      </c>
      <c r="C36" s="13" t="s">
        <v>93</v>
      </c>
      <c r="D36" s="25" t="s">
        <v>120</v>
      </c>
      <c r="E36" s="12" t="s">
        <v>54</v>
      </c>
      <c r="F36" s="13" t="s">
        <v>139</v>
      </c>
      <c r="G36" s="22">
        <v>60.123</v>
      </c>
      <c r="H36" s="54"/>
    </row>
    <row r="37" spans="1:8" ht="15">
      <c r="A37" s="12">
        <v>38</v>
      </c>
      <c r="B37" s="12">
        <v>17</v>
      </c>
      <c r="C37" s="13" t="s">
        <v>71</v>
      </c>
      <c r="D37" s="26" t="s">
        <v>133</v>
      </c>
      <c r="E37" s="12" t="s">
        <v>67</v>
      </c>
      <c r="F37" s="13" t="s">
        <v>127</v>
      </c>
      <c r="G37" s="22">
        <v>60.906</v>
      </c>
      <c r="H37" s="54"/>
    </row>
    <row r="38" spans="1:8" ht="15" hidden="1">
      <c r="A38" s="12">
        <v>33</v>
      </c>
      <c r="B38" s="12">
        <v>22</v>
      </c>
      <c r="C38" s="13" t="s">
        <v>92</v>
      </c>
      <c r="D38" s="25" t="s">
        <v>116</v>
      </c>
      <c r="E38" s="12" t="s">
        <v>76</v>
      </c>
      <c r="F38" s="13" t="s">
        <v>117</v>
      </c>
      <c r="G38" s="22">
        <v>61.074</v>
      </c>
      <c r="H38" s="54"/>
    </row>
    <row r="39" spans="1:8" ht="15" hidden="1">
      <c r="A39" s="12">
        <v>40</v>
      </c>
      <c r="B39" s="12">
        <v>40</v>
      </c>
      <c r="C39" s="13" t="s">
        <v>98</v>
      </c>
      <c r="D39" s="25" t="s">
        <v>118</v>
      </c>
      <c r="E39" s="12" t="s">
        <v>52</v>
      </c>
      <c r="F39" s="13" t="s">
        <v>119</v>
      </c>
      <c r="G39" s="22">
        <v>61.39</v>
      </c>
      <c r="H39" s="54"/>
    </row>
    <row r="40" spans="1:8" ht="15" hidden="1">
      <c r="A40" s="12">
        <v>35</v>
      </c>
      <c r="B40" s="12">
        <v>30</v>
      </c>
      <c r="C40" s="13" t="s">
        <v>94</v>
      </c>
      <c r="D40" s="25" t="s">
        <v>141</v>
      </c>
      <c r="E40" s="12" t="s">
        <v>52</v>
      </c>
      <c r="F40" s="13" t="s">
        <v>142</v>
      </c>
      <c r="G40" s="22">
        <v>61.587</v>
      </c>
      <c r="H40" s="54"/>
    </row>
    <row r="41" spans="1:8" ht="15" hidden="1">
      <c r="A41" s="12">
        <v>36</v>
      </c>
      <c r="B41" s="12">
        <v>1</v>
      </c>
      <c r="C41" s="13" t="s">
        <v>95</v>
      </c>
      <c r="D41" s="25" t="s">
        <v>116</v>
      </c>
      <c r="E41" s="12" t="s">
        <v>76</v>
      </c>
      <c r="F41" s="13" t="s">
        <v>117</v>
      </c>
      <c r="G41" s="22">
        <v>62.416</v>
      </c>
      <c r="H41" s="54"/>
    </row>
    <row r="42" spans="1:8" ht="15" hidden="1">
      <c r="A42" s="12">
        <v>47</v>
      </c>
      <c r="B42" s="12">
        <v>21</v>
      </c>
      <c r="C42" s="13" t="s">
        <v>105</v>
      </c>
      <c r="D42" s="25" t="s">
        <v>136</v>
      </c>
      <c r="E42" s="12" t="s">
        <v>54</v>
      </c>
      <c r="F42" s="13" t="s">
        <v>123</v>
      </c>
      <c r="G42" s="22">
        <v>62.631</v>
      </c>
      <c r="H42" s="54"/>
    </row>
    <row r="43" spans="1:8" ht="15" hidden="1">
      <c r="A43" s="12">
        <v>39</v>
      </c>
      <c r="B43" s="12">
        <v>13</v>
      </c>
      <c r="C43" s="13" t="s">
        <v>97</v>
      </c>
      <c r="D43" s="25" t="s">
        <v>131</v>
      </c>
      <c r="E43" s="12" t="s">
        <v>54</v>
      </c>
      <c r="F43" s="13" t="s">
        <v>123</v>
      </c>
      <c r="G43" s="22">
        <v>63.333</v>
      </c>
      <c r="H43" s="54"/>
    </row>
    <row r="44" spans="1:8" ht="15" hidden="1">
      <c r="A44" s="12">
        <v>32</v>
      </c>
      <c r="B44" s="12">
        <v>47</v>
      </c>
      <c r="C44" s="13" t="s">
        <v>91</v>
      </c>
      <c r="D44" s="25" t="s">
        <v>133</v>
      </c>
      <c r="E44" s="12" t="s">
        <v>54</v>
      </c>
      <c r="F44" s="13" t="s">
        <v>150</v>
      </c>
      <c r="G44" s="22">
        <v>63.594</v>
      </c>
      <c r="H44" s="54"/>
    </row>
    <row r="45" spans="1:8" ht="15" hidden="1">
      <c r="A45" s="12">
        <v>46</v>
      </c>
      <c r="B45" s="12">
        <v>60</v>
      </c>
      <c r="C45" s="13" t="s">
        <v>104</v>
      </c>
      <c r="D45" s="25" t="s">
        <v>120</v>
      </c>
      <c r="E45" s="12" t="s">
        <v>53</v>
      </c>
      <c r="F45" s="13" t="s">
        <v>158</v>
      </c>
      <c r="G45" s="22">
        <v>63.762</v>
      </c>
      <c r="H45" s="54"/>
    </row>
    <row r="46" spans="1:8" ht="15">
      <c r="A46" s="12">
        <v>43</v>
      </c>
      <c r="B46" s="12">
        <v>45</v>
      </c>
      <c r="C46" s="13" t="s">
        <v>101</v>
      </c>
      <c r="D46" s="25" t="s">
        <v>118</v>
      </c>
      <c r="E46" s="12" t="s">
        <v>67</v>
      </c>
      <c r="F46" s="13" t="s">
        <v>149</v>
      </c>
      <c r="G46" s="22">
        <v>64.851</v>
      </c>
      <c r="H46" s="54"/>
    </row>
    <row r="47" spans="1:8" ht="15" hidden="1">
      <c r="A47" s="12">
        <v>41</v>
      </c>
      <c r="B47" s="12">
        <v>34</v>
      </c>
      <c r="C47" s="13" t="s">
        <v>99</v>
      </c>
      <c r="D47" s="25" t="s">
        <v>120</v>
      </c>
      <c r="E47" s="12" t="s">
        <v>20</v>
      </c>
      <c r="F47" s="13" t="s">
        <v>123</v>
      </c>
      <c r="G47" s="22">
        <v>64.883</v>
      </c>
      <c r="H47" s="54"/>
    </row>
    <row r="48" spans="1:8" ht="15" hidden="1">
      <c r="A48" s="12">
        <v>48</v>
      </c>
      <c r="B48" s="12">
        <v>2</v>
      </c>
      <c r="C48" s="13" t="s">
        <v>106</v>
      </c>
      <c r="D48" s="25" t="s">
        <v>116</v>
      </c>
      <c r="E48" s="12" t="s">
        <v>76</v>
      </c>
      <c r="F48" s="13" t="s">
        <v>117</v>
      </c>
      <c r="G48" s="22">
        <v>65.01</v>
      </c>
      <c r="H48" s="54"/>
    </row>
    <row r="49" spans="1:8" ht="15" hidden="1">
      <c r="A49" s="12">
        <v>44</v>
      </c>
      <c r="B49" s="12">
        <v>58</v>
      </c>
      <c r="C49" s="13" t="s">
        <v>102</v>
      </c>
      <c r="D49" s="25" t="s">
        <v>120</v>
      </c>
      <c r="E49" s="12" t="s">
        <v>52</v>
      </c>
      <c r="F49" s="13" t="s">
        <v>123</v>
      </c>
      <c r="G49" s="22">
        <v>66.396</v>
      </c>
      <c r="H49" s="54"/>
    </row>
    <row r="50" spans="1:8" ht="15" hidden="1">
      <c r="A50" s="61">
        <v>54</v>
      </c>
      <c r="B50" s="61">
        <v>3</v>
      </c>
      <c r="C50" s="57" t="s">
        <v>113</v>
      </c>
      <c r="D50" s="58" t="s">
        <v>116</v>
      </c>
      <c r="E50" s="56" t="s">
        <v>76</v>
      </c>
      <c r="F50" s="57" t="s">
        <v>117</v>
      </c>
      <c r="G50" s="59">
        <v>66.547</v>
      </c>
      <c r="H50" s="60"/>
    </row>
    <row r="51" spans="1:8" ht="15" hidden="1">
      <c r="A51" s="12">
        <v>45</v>
      </c>
      <c r="B51" s="12">
        <v>8</v>
      </c>
      <c r="C51" s="13" t="s">
        <v>103</v>
      </c>
      <c r="D51" s="25" t="s">
        <v>116</v>
      </c>
      <c r="E51" s="12" t="s">
        <v>52</v>
      </c>
      <c r="F51" s="13" t="s">
        <v>124</v>
      </c>
      <c r="G51" s="22">
        <v>66.62</v>
      </c>
      <c r="H51" s="54"/>
    </row>
    <row r="52" spans="1:8" ht="15" hidden="1">
      <c r="A52" s="61">
        <v>52</v>
      </c>
      <c r="B52" s="61">
        <v>35</v>
      </c>
      <c r="C52" s="57" t="s">
        <v>110</v>
      </c>
      <c r="D52" s="58" t="s">
        <v>120</v>
      </c>
      <c r="E52" s="56" t="s">
        <v>20</v>
      </c>
      <c r="F52" s="57" t="s">
        <v>123</v>
      </c>
      <c r="G52" s="59">
        <v>66.773</v>
      </c>
      <c r="H52" s="60"/>
    </row>
    <row r="53" spans="1:8" ht="15" hidden="1">
      <c r="A53" s="12">
        <v>37</v>
      </c>
      <c r="B53" s="12">
        <v>48</v>
      </c>
      <c r="C53" s="13" t="s">
        <v>96</v>
      </c>
      <c r="D53" s="25" t="s">
        <v>133</v>
      </c>
      <c r="E53" s="12" t="s">
        <v>54</v>
      </c>
      <c r="F53" s="13" t="s">
        <v>150</v>
      </c>
      <c r="G53" s="22">
        <v>66.961</v>
      </c>
      <c r="H53" s="54"/>
    </row>
    <row r="54" spans="1:8" ht="15" hidden="1">
      <c r="A54" s="12">
        <v>50</v>
      </c>
      <c r="B54" s="12">
        <v>7</v>
      </c>
      <c r="C54" s="13" t="s">
        <v>108</v>
      </c>
      <c r="D54" s="25" t="s">
        <v>122</v>
      </c>
      <c r="E54" s="12" t="s">
        <v>52</v>
      </c>
      <c r="F54" s="13" t="s">
        <v>123</v>
      </c>
      <c r="G54" s="22">
        <v>68.104</v>
      </c>
      <c r="H54" s="54"/>
    </row>
    <row r="55" spans="1:8" ht="15" hidden="1">
      <c r="A55" s="12">
        <v>42</v>
      </c>
      <c r="B55" s="12">
        <v>38</v>
      </c>
      <c r="C55" s="13" t="s">
        <v>100</v>
      </c>
      <c r="D55" s="25" t="s">
        <v>146</v>
      </c>
      <c r="E55" s="12" t="s">
        <v>54</v>
      </c>
      <c r="F55" s="13" t="s">
        <v>128</v>
      </c>
      <c r="G55" s="22">
        <v>68.14</v>
      </c>
      <c r="H55" s="54"/>
    </row>
    <row r="56" spans="1:8" ht="15" hidden="1">
      <c r="A56" s="12">
        <v>49</v>
      </c>
      <c r="B56" s="12">
        <v>53</v>
      </c>
      <c r="C56" s="13" t="s">
        <v>107</v>
      </c>
      <c r="D56" s="25" t="s">
        <v>120</v>
      </c>
      <c r="E56" s="12" t="s">
        <v>53</v>
      </c>
      <c r="F56" s="13" t="s">
        <v>153</v>
      </c>
      <c r="G56" s="22">
        <v>68.329</v>
      </c>
      <c r="H56" s="54"/>
    </row>
    <row r="57" spans="1:8" ht="15" hidden="1">
      <c r="A57" s="61">
        <v>51</v>
      </c>
      <c r="B57" s="61">
        <v>14</v>
      </c>
      <c r="C57" s="57" t="s">
        <v>109</v>
      </c>
      <c r="D57" s="58" t="s">
        <v>131</v>
      </c>
      <c r="E57" s="56" t="s">
        <v>54</v>
      </c>
      <c r="F57" s="57" t="s">
        <v>123</v>
      </c>
      <c r="G57" s="59">
        <v>70.436</v>
      </c>
      <c r="H57" s="60"/>
    </row>
    <row r="58" spans="1:8" ht="15" hidden="1">
      <c r="A58" s="61">
        <v>53</v>
      </c>
      <c r="B58" s="61">
        <v>32</v>
      </c>
      <c r="C58" s="57" t="s">
        <v>111</v>
      </c>
      <c r="D58" s="58" t="s">
        <v>141</v>
      </c>
      <c r="E58" s="56" t="s">
        <v>112</v>
      </c>
      <c r="F58" s="57" t="s">
        <v>144</v>
      </c>
      <c r="G58" s="59">
        <v>71.363</v>
      </c>
      <c r="H58" s="60"/>
    </row>
    <row r="59" spans="1:8" ht="15" hidden="1">
      <c r="A59" s="61">
        <v>55</v>
      </c>
      <c r="B59" s="61">
        <v>39</v>
      </c>
      <c r="C59" s="57" t="s">
        <v>114</v>
      </c>
      <c r="D59" s="58" t="s">
        <v>146</v>
      </c>
      <c r="E59" s="56" t="s">
        <v>20</v>
      </c>
      <c r="F59" s="57" t="s">
        <v>147</v>
      </c>
      <c r="G59" s="59">
        <v>71.745</v>
      </c>
      <c r="H59" s="60"/>
    </row>
    <row r="60" spans="1:8" ht="15" hidden="1">
      <c r="A60" s="61">
        <v>56</v>
      </c>
      <c r="B60" s="61">
        <v>26</v>
      </c>
      <c r="C60" s="57" t="s">
        <v>115</v>
      </c>
      <c r="D60" s="58" t="s">
        <v>120</v>
      </c>
      <c r="E60" s="56" t="s">
        <v>20</v>
      </c>
      <c r="F60" s="57" t="s">
        <v>138</v>
      </c>
      <c r="G60" s="59">
        <v>84.954</v>
      </c>
      <c r="H60" s="60"/>
    </row>
    <row r="61" spans="1:6" ht="15">
      <c r="A61" s="14"/>
      <c r="B61" s="14"/>
      <c r="C61" s="15"/>
      <c r="D61" s="16"/>
      <c r="E61" s="14"/>
      <c r="F61" s="17"/>
    </row>
    <row r="62" spans="1:6" ht="15">
      <c r="A62" s="14"/>
      <c r="B62" s="14"/>
      <c r="C62" s="15"/>
      <c r="D62" s="16"/>
      <c r="E62" s="14"/>
      <c r="F62" s="17"/>
    </row>
    <row r="63" spans="1:6" ht="15">
      <c r="A63" s="14"/>
      <c r="B63" s="14"/>
      <c r="C63" s="15"/>
      <c r="D63" s="16"/>
      <c r="E63" s="14"/>
      <c r="F63" s="17"/>
    </row>
    <row r="64" spans="1:6" ht="15">
      <c r="A64" s="14"/>
      <c r="B64" s="14"/>
      <c r="C64" s="15"/>
      <c r="D64" s="16"/>
      <c r="E64" s="14"/>
      <c r="F64" s="17"/>
    </row>
    <row r="65" spans="1:6" ht="15">
      <c r="A65" s="14"/>
      <c r="B65" s="14"/>
      <c r="C65" s="15"/>
      <c r="D65" s="16"/>
      <c r="E65" s="14"/>
      <c r="F65" s="17"/>
    </row>
    <row r="66" spans="1:6" ht="15">
      <c r="A66" s="14"/>
      <c r="B66" s="14"/>
      <c r="C66" s="15"/>
      <c r="D66" s="16"/>
      <c r="E66" s="14"/>
      <c r="F66" s="17"/>
    </row>
    <row r="67" spans="1:6" ht="15">
      <c r="A67" s="14"/>
      <c r="B67" s="14"/>
      <c r="C67" s="15"/>
      <c r="D67" s="16"/>
      <c r="E67" s="14"/>
      <c r="F67" s="17"/>
    </row>
    <row r="68" spans="1:6" ht="15">
      <c r="A68" s="14"/>
      <c r="B68" s="14"/>
      <c r="C68" s="15"/>
      <c r="D68" s="16"/>
      <c r="E68" s="14"/>
      <c r="F68" s="17"/>
    </row>
    <row r="69" spans="1:6" ht="15">
      <c r="A69" s="14"/>
      <c r="B69" s="14"/>
      <c r="C69" s="15"/>
      <c r="D69" s="16"/>
      <c r="E69" s="14"/>
      <c r="F69" s="17"/>
    </row>
    <row r="70" spans="1:6" ht="15">
      <c r="A70" s="14"/>
      <c r="B70" s="14"/>
      <c r="C70" s="15"/>
      <c r="D70" s="16"/>
      <c r="E70" s="14"/>
      <c r="F70" s="17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2023-01-23T05:38:11Z</cp:lastPrinted>
  <dcterms:created xsi:type="dcterms:W3CDTF">2009-01-24T13:55:20Z</dcterms:created>
  <dcterms:modified xsi:type="dcterms:W3CDTF">2023-01-23T20:40:58Z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